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ndrade Pastrana\Downloads\"/>
    </mc:Choice>
  </mc:AlternateContent>
  <xr:revisionPtr revIDLastSave="0" documentId="8_{EB2E66BB-B468-4D4A-8786-394FC48C901B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Modelo Entidad Relacion (MER)" sheetId="2" r:id="rId1"/>
    <sheet name="Diagrama Relacional" sheetId="4" r:id="rId2"/>
    <sheet name="Diccionario de Datos" sheetId="5" r:id="rId3"/>
    <sheet name="Información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8" i="6" l="1"/>
  <c r="H109" i="6"/>
  <c r="H110" i="6"/>
  <c r="H111" i="6"/>
  <c r="H112" i="6"/>
  <c r="H113" i="6"/>
  <c r="H114" i="6"/>
  <c r="H115" i="6"/>
  <c r="H116" i="6"/>
  <c r="H107" i="6"/>
  <c r="H95" i="6"/>
  <c r="H96" i="6"/>
  <c r="H97" i="6"/>
  <c r="H98" i="6"/>
  <c r="H99" i="6"/>
  <c r="H100" i="6"/>
  <c r="H101" i="6"/>
  <c r="H102" i="6"/>
  <c r="H103" i="6"/>
  <c r="H94" i="6"/>
  <c r="H82" i="6"/>
  <c r="H83" i="6"/>
  <c r="H84" i="6"/>
  <c r="H85" i="6"/>
  <c r="H86" i="6"/>
  <c r="H87" i="6"/>
  <c r="H88" i="6"/>
  <c r="H89" i="6"/>
  <c r="H90" i="6"/>
  <c r="H81" i="6"/>
  <c r="H69" i="6"/>
  <c r="H70" i="6"/>
  <c r="H71" i="6"/>
  <c r="H72" i="6"/>
  <c r="H73" i="6"/>
  <c r="H74" i="6"/>
  <c r="H75" i="6"/>
  <c r="H76" i="6"/>
  <c r="H77" i="6"/>
  <c r="H68" i="6"/>
  <c r="H56" i="6"/>
  <c r="H57" i="6"/>
  <c r="H58" i="6"/>
  <c r="H59" i="6"/>
  <c r="H60" i="6"/>
  <c r="H61" i="6"/>
  <c r="H62" i="6"/>
  <c r="H63" i="6"/>
  <c r="H64" i="6"/>
  <c r="H55" i="6"/>
  <c r="H43" i="6"/>
  <c r="H44" i="6"/>
  <c r="H45" i="6"/>
  <c r="H46" i="6"/>
  <c r="H47" i="6"/>
  <c r="H48" i="6"/>
  <c r="H49" i="6"/>
  <c r="H50" i="6"/>
  <c r="H51" i="6"/>
  <c r="H42" i="6"/>
  <c r="H30" i="6"/>
  <c r="H31" i="6"/>
  <c r="H32" i="6"/>
  <c r="H33" i="6"/>
  <c r="H34" i="6"/>
  <c r="H35" i="6"/>
  <c r="H36" i="6"/>
  <c r="H37" i="6"/>
  <c r="H38" i="6"/>
  <c r="H29" i="6"/>
  <c r="H17" i="6"/>
  <c r="H18" i="6"/>
  <c r="H19" i="6"/>
  <c r="H20" i="6"/>
  <c r="H21" i="6"/>
  <c r="H22" i="6"/>
  <c r="H23" i="6"/>
  <c r="H24" i="6"/>
  <c r="H25" i="6"/>
  <c r="H16" i="6"/>
  <c r="H4" i="6"/>
  <c r="H5" i="6"/>
  <c r="H6" i="6"/>
  <c r="H7" i="6"/>
  <c r="H8" i="6"/>
  <c r="H9" i="6"/>
  <c r="H10" i="6"/>
  <c r="H11" i="6"/>
  <c r="H12" i="6"/>
  <c r="H3" i="6"/>
  <c r="E69" i="6"/>
  <c r="E70" i="6"/>
  <c r="E71" i="6"/>
  <c r="E72" i="6"/>
  <c r="E73" i="6"/>
  <c r="E74" i="6"/>
  <c r="E75" i="6"/>
  <c r="E76" i="6"/>
  <c r="E77" i="6"/>
  <c r="E68" i="6"/>
  <c r="E43" i="6"/>
  <c r="E44" i="6"/>
  <c r="E45" i="6"/>
  <c r="E46" i="6"/>
  <c r="E47" i="6"/>
  <c r="E48" i="6"/>
  <c r="E49" i="6"/>
  <c r="E50" i="6"/>
  <c r="E51" i="6"/>
  <c r="E42" i="6"/>
  <c r="E56" i="6"/>
  <c r="E57" i="6"/>
  <c r="E58" i="6"/>
  <c r="E59" i="6"/>
  <c r="E60" i="6"/>
  <c r="E61" i="6"/>
  <c r="E62" i="6"/>
  <c r="E63" i="6"/>
  <c r="E64" i="6"/>
  <c r="E55" i="6"/>
  <c r="E82" i="6"/>
  <c r="E83" i="6"/>
  <c r="E84" i="6"/>
  <c r="E85" i="6"/>
  <c r="E86" i="6"/>
  <c r="E87" i="6"/>
  <c r="E88" i="6"/>
  <c r="E89" i="6"/>
  <c r="E90" i="6"/>
  <c r="E81" i="6"/>
  <c r="E116" i="6"/>
  <c r="E108" i="6"/>
  <c r="E109" i="6"/>
  <c r="E110" i="6"/>
  <c r="E111" i="6"/>
  <c r="E112" i="6"/>
  <c r="E113" i="6"/>
  <c r="E114" i="6"/>
  <c r="E115" i="6"/>
  <c r="E107" i="6"/>
  <c r="E95" i="6"/>
  <c r="E96" i="6"/>
  <c r="E97" i="6"/>
  <c r="E98" i="6"/>
  <c r="E99" i="6"/>
  <c r="E100" i="6"/>
  <c r="E101" i="6"/>
  <c r="E102" i="6"/>
  <c r="E103" i="6"/>
  <c r="E94" i="6"/>
  <c r="E30" i="6"/>
  <c r="E31" i="6"/>
  <c r="E32" i="6"/>
  <c r="E33" i="6"/>
  <c r="E34" i="6"/>
  <c r="E35" i="6"/>
  <c r="E36" i="6"/>
  <c r="E37" i="6"/>
  <c r="E38" i="6"/>
  <c r="E29" i="6"/>
  <c r="E17" i="6"/>
  <c r="E18" i="6"/>
  <c r="E19" i="6"/>
  <c r="E20" i="6"/>
  <c r="E21" i="6"/>
  <c r="E22" i="6"/>
  <c r="E23" i="6"/>
  <c r="E24" i="6"/>
  <c r="E25" i="6"/>
  <c r="E16" i="6"/>
  <c r="E4" i="6"/>
  <c r="E5" i="6"/>
  <c r="E6" i="6"/>
  <c r="E7" i="6"/>
  <c r="E8" i="6"/>
  <c r="E9" i="6"/>
  <c r="E10" i="6"/>
  <c r="E11" i="6"/>
  <c r="E12" i="6"/>
  <c r="E3" i="6"/>
</calcChain>
</file>

<file path=xl/sharedStrings.xml><?xml version="1.0" encoding="utf-8"?>
<sst xmlns="http://schemas.openxmlformats.org/spreadsheetml/2006/main" count="742" uniqueCount="424">
  <si>
    <t>∞</t>
  </si>
  <si>
    <t>nombre</t>
  </si>
  <si>
    <t>Descripción:</t>
  </si>
  <si>
    <t>Campo</t>
  </si>
  <si>
    <t>Tipo de Dato</t>
  </si>
  <si>
    <t>Tamaño</t>
  </si>
  <si>
    <t>Nulo</t>
  </si>
  <si>
    <t>Autoincrementable</t>
  </si>
  <si>
    <t>Tipo de Campo</t>
  </si>
  <si>
    <t>Tabla Relacionada</t>
  </si>
  <si>
    <t>Descripción</t>
  </si>
  <si>
    <t>Varchar</t>
  </si>
  <si>
    <t>No</t>
  </si>
  <si>
    <t>Clave Primaria</t>
  </si>
  <si>
    <t>Clave Foranea</t>
  </si>
  <si>
    <t>telefono</t>
  </si>
  <si>
    <t>email</t>
  </si>
  <si>
    <t>BODEGA</t>
  </si>
  <si>
    <t>*codbodega</t>
  </si>
  <si>
    <t>EMPRESA_SEGURIDAD</t>
  </si>
  <si>
    <t>*codempresaseg</t>
  </si>
  <si>
    <t>AEROLINEA</t>
  </si>
  <si>
    <t>*codaerolinea</t>
  </si>
  <si>
    <t>BODEAEROSEG</t>
  </si>
  <si>
    <t>codbodega</t>
  </si>
  <si>
    <t>codempresaseg</t>
  </si>
  <si>
    <t>codaerolinea</t>
  </si>
  <si>
    <t>VUELO</t>
  </si>
  <si>
    <t>AEROAGE</t>
  </si>
  <si>
    <t>AGENCIA</t>
  </si>
  <si>
    <t>AGEMP</t>
  </si>
  <si>
    <t>EMPLEADO</t>
  </si>
  <si>
    <t>*idempleado</t>
  </si>
  <si>
    <t>codagencia</t>
  </si>
  <si>
    <t>nivel</t>
  </si>
  <si>
    <t>*codvuelo</t>
  </si>
  <si>
    <t>destino</t>
  </si>
  <si>
    <t>hora</t>
  </si>
  <si>
    <t>idempleado</t>
  </si>
  <si>
    <t>codempleado</t>
  </si>
  <si>
    <t>Tabla: BODEGA</t>
  </si>
  <si>
    <t>Tabla: AEROLINEA</t>
  </si>
  <si>
    <t>Tabla: EMPRESA_SEGURIDAD</t>
  </si>
  <si>
    <t>Tabla: VUELO</t>
  </si>
  <si>
    <t>Tabla: AGENCIA</t>
  </si>
  <si>
    <t>Tabla: EMPLEADO</t>
  </si>
  <si>
    <t>Tabla: BODEAEROSEG</t>
  </si>
  <si>
    <t>Tabla: AEROAGE</t>
  </si>
  <si>
    <t>Tabla: AGEMP</t>
  </si>
  <si>
    <t>En este campo se guardara el codigo de la bodega</t>
  </si>
  <si>
    <t>Aquí se guarda el nombre de la bodega</t>
  </si>
  <si>
    <t>Guardamos el telefono de la bodega</t>
  </si>
  <si>
    <t>En este campo se guardara el correo de la bodega</t>
  </si>
  <si>
    <t>En este campo se guardara el codigo de la aerolinea</t>
  </si>
  <si>
    <t>Aquí se guarda el nombre de la aerolinea</t>
  </si>
  <si>
    <t>En esta tabla se guardaran todas las empresa de seguridad de la institución educativa con su respectiva información</t>
  </si>
  <si>
    <t>En este campo se guardara el codigo de la empresa de seguridad</t>
  </si>
  <si>
    <t>Aquí se guarda el nombre de la empresa de seguridad</t>
  </si>
  <si>
    <t>codvuelo</t>
  </si>
  <si>
    <t>En este campo se guardara el codigo del vuelo</t>
  </si>
  <si>
    <t>Aquí se guarda el destino del vuelo</t>
  </si>
  <si>
    <t>Guardamos la hora del vuelo</t>
  </si>
  <si>
    <t>En este campo se guardara el codigo de la agencia</t>
  </si>
  <si>
    <t>Aquí se guarda el nombre de la agencia</t>
  </si>
  <si>
    <t>Guardamos el nivel de la agencia</t>
  </si>
  <si>
    <t>En esta tabla se guardaran todos los empleados de la institución educativa con su respectiva información</t>
  </si>
  <si>
    <t>En este campo se guardara el codigo del empleado</t>
  </si>
  <si>
    <t>Aquí se guarda el nombre del empleado</t>
  </si>
  <si>
    <t>Guardamos el telefono del empleado</t>
  </si>
  <si>
    <t>En este campo se guardara el correo del empleado</t>
  </si>
  <si>
    <t>En esta tabla se guardaran todas las boegas, aerolineas y empresas de seguridad de zona de carga del aeropuerto con su respectiva información</t>
  </si>
  <si>
    <t>En esta tabla se guardaran todas las bodega que van a tener zona de carga del aeropuerto con su respectiva información</t>
  </si>
  <si>
    <t>En esta tabla se guardaran todas las aerolineas de zona de carga del aeropuerto con su respectiva información</t>
  </si>
  <si>
    <t>En esta tabla se guardaran todos los vuelos que tiene la aerolinea con su respectiva información</t>
  </si>
  <si>
    <t>En esta tabla se guardaran todas las agencias de zona de carga del aeropuerto con su respectiva información</t>
  </si>
  <si>
    <t>En este campo se guardara codigos de la bodega</t>
  </si>
  <si>
    <t>En este campo se guardara codigos de la empresa de seguridad</t>
  </si>
  <si>
    <t>En este campo se guardara codigos de la aerolinea</t>
  </si>
  <si>
    <t>En este campo se guardara codigos de agencia</t>
  </si>
  <si>
    <t>En este campo se guardara codigos de aerolinea</t>
  </si>
  <si>
    <t>En esta tabla se guardaran todas las aerolineas y agencias de zona de carga del aeropuerto con su respectiva información</t>
  </si>
  <si>
    <t>En esta tabla se guardaran todas las agencias y empleados de zona de carga del aeropuerto con su respectiva información</t>
  </si>
  <si>
    <t>En este campo se guardara codigos de empleado</t>
  </si>
  <si>
    <t>B01</t>
  </si>
  <si>
    <t>B02</t>
  </si>
  <si>
    <t>B03</t>
  </si>
  <si>
    <t>B04</t>
  </si>
  <si>
    <t>B05</t>
  </si>
  <si>
    <t>B06</t>
  </si>
  <si>
    <t>B07</t>
  </si>
  <si>
    <t>B08</t>
  </si>
  <si>
    <t>B09</t>
  </si>
  <si>
    <t>B10</t>
  </si>
  <si>
    <t>ES01</t>
  </si>
  <si>
    <t>ES02</t>
  </si>
  <si>
    <t>ES03</t>
  </si>
  <si>
    <t>ES04</t>
  </si>
  <si>
    <t>ES05</t>
  </si>
  <si>
    <t>ES06</t>
  </si>
  <si>
    <t>ES07</t>
  </si>
  <si>
    <t>ES08</t>
  </si>
  <si>
    <t>ES09</t>
  </si>
  <si>
    <t>ES10</t>
  </si>
  <si>
    <t>A01</t>
  </si>
  <si>
    <t>A02</t>
  </si>
  <si>
    <t>A03</t>
  </si>
  <si>
    <t>A04</t>
  </si>
  <si>
    <t>A05</t>
  </si>
  <si>
    <t>A06</t>
  </si>
  <si>
    <t>A07</t>
  </si>
  <si>
    <t>A08</t>
  </si>
  <si>
    <t>A09</t>
  </si>
  <si>
    <t>A10</t>
  </si>
  <si>
    <t>V01</t>
  </si>
  <si>
    <t>V02</t>
  </si>
  <si>
    <t>V03</t>
  </si>
  <si>
    <t>V04</t>
  </si>
  <si>
    <t>V05</t>
  </si>
  <si>
    <t>V06</t>
  </si>
  <si>
    <t>V07</t>
  </si>
  <si>
    <t>V08</t>
  </si>
  <si>
    <t>V09</t>
  </si>
  <si>
    <t>V10</t>
  </si>
  <si>
    <t>Time</t>
  </si>
  <si>
    <t>AG01</t>
  </si>
  <si>
    <t>AG02</t>
  </si>
  <si>
    <t>AG03</t>
  </si>
  <si>
    <t>AG04</t>
  </si>
  <si>
    <t>AG05</t>
  </si>
  <si>
    <t>AG06</t>
  </si>
  <si>
    <t>AG07</t>
  </si>
  <si>
    <t>AG08</t>
  </si>
  <si>
    <t>AG09</t>
  </si>
  <si>
    <t>AG10</t>
  </si>
  <si>
    <t>E01</t>
  </si>
  <si>
    <t>E02</t>
  </si>
  <si>
    <t>E03</t>
  </si>
  <si>
    <t>E04</t>
  </si>
  <si>
    <t>E05</t>
  </si>
  <si>
    <t>E06</t>
  </si>
  <si>
    <t>E07</t>
  </si>
  <si>
    <t>E08</t>
  </si>
  <si>
    <t>E09</t>
  </si>
  <si>
    <t>E10</t>
  </si>
  <si>
    <t>Aerosan</t>
  </si>
  <si>
    <t>Tampa</t>
  </si>
  <si>
    <t>Avianca</t>
  </si>
  <si>
    <t>Almaviva</t>
  </si>
  <si>
    <t>Deprisa</t>
  </si>
  <si>
    <t>Fedex</t>
  </si>
  <si>
    <t>Girag</t>
  </si>
  <si>
    <t>Bodegax</t>
  </si>
  <si>
    <t>Bodegados</t>
  </si>
  <si>
    <t>aerosan@correo.com</t>
  </si>
  <si>
    <t>avianca@correo.com</t>
  </si>
  <si>
    <t>almaviva@correo.com</t>
  </si>
  <si>
    <t>fedex@correo.com</t>
  </si>
  <si>
    <t>girag@correo.com</t>
  </si>
  <si>
    <t>bodegax@correo.com</t>
  </si>
  <si>
    <t>bodegados@correo.com</t>
  </si>
  <si>
    <t>tamap@correo.com</t>
  </si>
  <si>
    <t>deorisa@correo.com</t>
  </si>
  <si>
    <t>bodegazo</t>
  </si>
  <si>
    <t>bodegazo@correo.com</t>
  </si>
  <si>
    <t>Longport</t>
  </si>
  <si>
    <t>Securitas</t>
  </si>
  <si>
    <t>Vise</t>
  </si>
  <si>
    <t>SOS</t>
  </si>
  <si>
    <t>Santillana</t>
  </si>
  <si>
    <t>Miro</t>
  </si>
  <si>
    <t>Dogman</t>
  </si>
  <si>
    <t>Segucol</t>
  </si>
  <si>
    <t>Foxpro</t>
  </si>
  <si>
    <t>Segupriv</t>
  </si>
  <si>
    <t>Vivaair</t>
  </si>
  <si>
    <t>Latam</t>
  </si>
  <si>
    <t>Copa</t>
  </si>
  <si>
    <t>Aeromexico</t>
  </si>
  <si>
    <t>Aireuropa</t>
  </si>
  <si>
    <t>American</t>
  </si>
  <si>
    <t>Jetblue</t>
  </si>
  <si>
    <t>Spirit</t>
  </si>
  <si>
    <t>Ultra</t>
  </si>
  <si>
    <t>Miami</t>
  </si>
  <si>
    <t>Madrid</t>
  </si>
  <si>
    <t>San Jose</t>
  </si>
  <si>
    <t>Lima</t>
  </si>
  <si>
    <t>Panama</t>
  </si>
  <si>
    <t>New York</t>
  </si>
  <si>
    <t>San Juan</t>
  </si>
  <si>
    <t>Cancun</t>
  </si>
  <si>
    <t>Mexico</t>
  </si>
  <si>
    <t>Montreal</t>
  </si>
  <si>
    <t>Magnum</t>
  </si>
  <si>
    <t>DSV</t>
  </si>
  <si>
    <t>Malco</t>
  </si>
  <si>
    <t>WorldCargo</t>
  </si>
  <si>
    <t>DHL</t>
  </si>
  <si>
    <t>Allincargo</t>
  </si>
  <si>
    <t>MasterFreigth</t>
  </si>
  <si>
    <t>KellyFreigth</t>
  </si>
  <si>
    <t>Muñozcargo</t>
  </si>
  <si>
    <t>Panalpina</t>
  </si>
  <si>
    <t>Juan Rodriguez</t>
  </si>
  <si>
    <t>Pepe Peralta</t>
  </si>
  <si>
    <t>Karen Martinez</t>
  </si>
  <si>
    <t>Jose Hernandez</t>
  </si>
  <si>
    <t>Estefania Perez</t>
  </si>
  <si>
    <t>Kevin Jaramillo</t>
  </si>
  <si>
    <t>Viky Rivera</t>
  </si>
  <si>
    <t>Sergio Ramos</t>
  </si>
  <si>
    <t>juan@correo.com</t>
  </si>
  <si>
    <t>pepe@correo.com</t>
  </si>
  <si>
    <t>karen@correo.com</t>
  </si>
  <si>
    <t>jose@correo.com</t>
  </si>
  <si>
    <t>camila@correo.com</t>
  </si>
  <si>
    <t>kevin@correo.com</t>
  </si>
  <si>
    <t>viky@correo.com</t>
  </si>
  <si>
    <t>sergio@correo.com</t>
  </si>
  <si>
    <t>estefa@correo.com</t>
  </si>
  <si>
    <t>Alejandra Lopez</t>
  </si>
  <si>
    <t>Camila Sanpedro</t>
  </si>
  <si>
    <t>alejandra@correo.com</t>
  </si>
  <si>
    <t>insert into bodega(codbodega, nombre, telefono, email) values(</t>
  </si>
  <si>
    <t>insert into empleado(idempleado, nombre, telefono, email) values(</t>
  </si>
  <si>
    <t>insert into empresa_seguridad(codempresaseg, nombre) values(</t>
  </si>
  <si>
    <t>insert into aerolinea(codaerolinea, nombre) values(</t>
  </si>
  <si>
    <t>insert into vuelo(codvuelo, destino, hora, codaerolinea) values(</t>
  </si>
  <si>
    <t>insert into agencia(codagencia, nombre, nivel) values(</t>
  </si>
  <si>
    <t>insert into agemp(codagencia, idempleado) values(</t>
  </si>
  <si>
    <t>insert into aeroage(codaerolinea, codagencia) values(</t>
  </si>
  <si>
    <t>insert into bodeaeroseg(codbodega, codempresaseg, codaerolinea) values(</t>
  </si>
  <si>
    <t>);</t>
  </si>
  <si>
    <t>,</t>
  </si>
  <si>
    <t>03:00</t>
  </si>
  <si>
    <t>18:00</t>
  </si>
  <si>
    <t>09:00</t>
  </si>
  <si>
    <t>23:00</t>
  </si>
  <si>
    <t>11:15</t>
  </si>
  <si>
    <t>07:00</t>
  </si>
  <si>
    <t>08:00</t>
  </si>
  <si>
    <t>06:00</t>
  </si>
  <si>
    <t>01:00</t>
  </si>
  <si>
    <t>15:15</t>
  </si>
  <si>
    <t>B01','Aerosan','3124567841','aerosan@correo.com'</t>
  </si>
  <si>
    <t>B02','Tampa','9634896214','tamap@correo.com'</t>
  </si>
  <si>
    <t>B03','Avianca','1254789632','avianca@correo.com'</t>
  </si>
  <si>
    <t>B04','Almaviva','7453209621','almaviva@correo.com'</t>
  </si>
  <si>
    <t>B05','Deprisa','3214580300','deorisa@correo.com'</t>
  </si>
  <si>
    <t>B06','Fedex','2458963147','fedex@correo.com'</t>
  </si>
  <si>
    <t>B07','Girag','3419630583','girag@correo.com'</t>
  </si>
  <si>
    <t>B08','Bodegax','3366485520','bodegax@correo.com'</t>
  </si>
  <si>
    <t>B09','Bodegados','1597532549','bodegados@correo.com'</t>
  </si>
  <si>
    <t>B10','bodegazo','3962410238','bodegazo@correo.com'</t>
  </si>
  <si>
    <t>ES01','Longport'</t>
  </si>
  <si>
    <t>ES02','Securitas'</t>
  </si>
  <si>
    <t>ES03','Vise'</t>
  </si>
  <si>
    <t>ES04','SOS'</t>
  </si>
  <si>
    <t>ES05','Santillana'</t>
  </si>
  <si>
    <t>ES06','Miro'</t>
  </si>
  <si>
    <t>ES07','Dogman'</t>
  </si>
  <si>
    <t>ES08','Segucol'</t>
  </si>
  <si>
    <t>ES09','Foxpro'</t>
  </si>
  <si>
    <t>ES10','Segupriv'</t>
  </si>
  <si>
    <t>A01','Avianca'</t>
  </si>
  <si>
    <t>A02','Vivaair'</t>
  </si>
  <si>
    <t>A03','Latam'</t>
  </si>
  <si>
    <t>A04','Copa'</t>
  </si>
  <si>
    <t>A05','Aeromexico'</t>
  </si>
  <si>
    <t>A06','Aireuropa'</t>
  </si>
  <si>
    <t>A07','American'</t>
  </si>
  <si>
    <t>A08','Jetblue'</t>
  </si>
  <si>
    <t>A09','Spirit'</t>
  </si>
  <si>
    <t>A10','Ultra'</t>
  </si>
  <si>
    <t>V01','Miami','03:00','A01'</t>
  </si>
  <si>
    <t>V02','Madrid','18:00','A02'</t>
  </si>
  <si>
    <t>V03','San Jose','09:00','A03'</t>
  </si>
  <si>
    <t>V04','Lima','23:00','A04'</t>
  </si>
  <si>
    <t>V05','Panama','11:15','A05'</t>
  </si>
  <si>
    <t>V06','New York','07:00','A06'</t>
  </si>
  <si>
    <t>V07','San Juan','08:00','A07'</t>
  </si>
  <si>
    <t>V08','Cancun','06:00','A08'</t>
  </si>
  <si>
    <t>V09','Mexico','01:00','A01'</t>
  </si>
  <si>
    <t>V10','Montreal','15:15','A02'</t>
  </si>
  <si>
    <t>AG01','Magnum','3'</t>
  </si>
  <si>
    <t>AG02','DSV','2'</t>
  </si>
  <si>
    <t>AG03','Malco','1'</t>
  </si>
  <si>
    <t>AG04','WorldCargo','3'</t>
  </si>
  <si>
    <t>AG05','DHL','2'</t>
  </si>
  <si>
    <t>AG06','Allincargo','1'</t>
  </si>
  <si>
    <t>AG07','MasterFreigth','3'</t>
  </si>
  <si>
    <t>AG08','KellyFreigth','2'</t>
  </si>
  <si>
    <t>AG09','Muñozcargo','1'</t>
  </si>
  <si>
    <t>AG10','Panalpina','2'</t>
  </si>
  <si>
    <t>E01','Juan Rodriguez','9632145875','juan@correo.com'</t>
  </si>
  <si>
    <t>E02','Pepe Peralta','1265987501','pepe@correo.com'</t>
  </si>
  <si>
    <t>E03','Karen Martinez','3366559902','karen@correo.com'</t>
  </si>
  <si>
    <t>E04','Jose Hernandez','3214785203','jose@correo.com'</t>
  </si>
  <si>
    <t>E05','Estefania Perez','9517896321','estefa@correo.com'</t>
  </si>
  <si>
    <t>E06','Alejandra Lopez','1593578520','alejandra@correo.com'</t>
  </si>
  <si>
    <t>E07','Camila Sanpedro','3520006980','camila@correo.com'</t>
  </si>
  <si>
    <t>E08','Kevin Jaramillo','3398713650','kevin@correo.com'</t>
  </si>
  <si>
    <t>E09','Viky Rivera','9635874120','viky@correo.com'</t>
  </si>
  <si>
    <t>E10','Sergio Ramos','9631578758','sergio@correo.com'</t>
  </si>
  <si>
    <t>B01','ES01','A01'</t>
  </si>
  <si>
    <t>B02','ES02','A02'</t>
  </si>
  <si>
    <t>B03','ES03','A03'</t>
  </si>
  <si>
    <t>B04','ES04','A04'</t>
  </si>
  <si>
    <t>B05','ES05','A02'</t>
  </si>
  <si>
    <t>B06','ES01','A03'</t>
  </si>
  <si>
    <t>B07','ES02','A07'</t>
  </si>
  <si>
    <t>B08','ES08','A08'</t>
  </si>
  <si>
    <t>B01','ES01','A02'</t>
  </si>
  <si>
    <t>B02','ES02','A03'</t>
  </si>
  <si>
    <t>A01','AG01'</t>
  </si>
  <si>
    <t>A02','AG02'</t>
  </si>
  <si>
    <t>A03','AG03'</t>
  </si>
  <si>
    <t>A04','AG04'</t>
  </si>
  <si>
    <t>A05','AG03'</t>
  </si>
  <si>
    <t>A06','AG04'</t>
  </si>
  <si>
    <t>A07','AG07'</t>
  </si>
  <si>
    <t>A08','AG08'</t>
  </si>
  <si>
    <t>A01','AG03'</t>
  </si>
  <si>
    <t>A02','AG04'</t>
  </si>
  <si>
    <t>AG01','E01'</t>
  </si>
  <si>
    <t>AG02','E02'</t>
  </si>
  <si>
    <t>AG03','E03'</t>
  </si>
  <si>
    <t>AG04','E04'</t>
  </si>
  <si>
    <t>AG05','E05'</t>
  </si>
  <si>
    <t>AG06','E06'</t>
  </si>
  <si>
    <t>AG07','E07'</t>
  </si>
  <si>
    <t>AG08','E08'</t>
  </si>
  <si>
    <t>AG01','E04'</t>
  </si>
  <si>
    <t>AG02','E05'</t>
  </si>
  <si>
    <t>insert into bodega(codbodega, nombre, telefono, email) values(B01','Aerosan','3124567841','aerosan@correo.com');</t>
  </si>
  <si>
    <t>insert into bodega(codbodega, nombre, telefono, email) values(B02','Tampa','9634896214','tamap@correo.com');</t>
  </si>
  <si>
    <t>insert into bodega(codbodega, nombre, telefono, email) values(B03','Avianca','1254789632','avianca@correo.com');</t>
  </si>
  <si>
    <t>insert into bodega(codbodega, nombre, telefono, email) values(B04','Almaviva','7453209621','almaviva@correo.com');</t>
  </si>
  <si>
    <t>insert into bodega(codbodega, nombre, telefono, email) values(B05','Deprisa','3214580300','deorisa@correo.com');</t>
  </si>
  <si>
    <t>insert into bodega(codbodega, nombre, telefono, email) values(B06','Fedex','2458963147','fedex@correo.com');</t>
  </si>
  <si>
    <t>insert into bodega(codbodega, nombre, telefono, email) values(B07','Girag','3419630583','girag@correo.com');</t>
  </si>
  <si>
    <t>insert into bodega(codbodega, nombre, telefono, email) values(B08','Bodegax','3366485520','bodegax@correo.com');</t>
  </si>
  <si>
    <t>insert into bodega(codbodega, nombre, telefono, email) values(B09','Bodegados','1597532549','bodegados@correo.com');</t>
  </si>
  <si>
    <t>insert into bodega(codbodega, nombre, telefono, email) values(B10','bodegazo','3962410238','bodegazo@correo.com');</t>
  </si>
  <si>
    <t>insert into empresa_seguridad(codempresaseg, nombre) values(ES01','Longport');</t>
  </si>
  <si>
    <t>insert into empresa_seguridad(codempresaseg, nombre) values(ES02','Securitas');</t>
  </si>
  <si>
    <t>insert into empresa_seguridad(codempresaseg, nombre) values(ES03','Vise');</t>
  </si>
  <si>
    <t>insert into empresa_seguridad(codempresaseg, nombre) values(ES04','SOS');</t>
  </si>
  <si>
    <t>insert into empresa_seguridad(codempresaseg, nombre) values(ES05','Santillana');</t>
  </si>
  <si>
    <t>insert into empresa_seguridad(codempresaseg, nombre) values(ES06','Miro');</t>
  </si>
  <si>
    <t>insert into empresa_seguridad(codempresaseg, nombre) values(ES07','Dogman');</t>
  </si>
  <si>
    <t>insert into empresa_seguridad(codempresaseg, nombre) values(ES08','Segucol');</t>
  </si>
  <si>
    <t>insert into empresa_seguridad(codempresaseg, nombre) values(ES09','Foxpro');</t>
  </si>
  <si>
    <t>insert into empresa_seguridad(codempresaseg, nombre) values(ES10','Segupriv');</t>
  </si>
  <si>
    <t>insert into aerolinea(codaerolinea, nombre) values(A01','Avianca');</t>
  </si>
  <si>
    <t>insert into aerolinea(codaerolinea, nombre) values(A02','Vivaair');</t>
  </si>
  <si>
    <t>insert into aerolinea(codaerolinea, nombre) values(A03','Latam');</t>
  </si>
  <si>
    <t>insert into aerolinea(codaerolinea, nombre) values(A04','Copa');</t>
  </si>
  <si>
    <t>insert into aerolinea(codaerolinea, nombre) values(A05','Aeromexico');</t>
  </si>
  <si>
    <t>insert into aerolinea(codaerolinea, nombre) values(A06','Aireuropa');</t>
  </si>
  <si>
    <t>insert into aerolinea(codaerolinea, nombre) values(A07','American');</t>
  </si>
  <si>
    <t>insert into aerolinea(codaerolinea, nombre) values(A08','Jetblue');</t>
  </si>
  <si>
    <t>insert into aerolinea(codaerolinea, nombre) values(A09','Spirit');</t>
  </si>
  <si>
    <t>insert into aerolinea(codaerolinea, nombre) values(A10','Ultra');</t>
  </si>
  <si>
    <t>insert into vuelo(codvuelo, destino, hora, codaerolinea) values(V01','Miami','03:00','A01');</t>
  </si>
  <si>
    <t>insert into vuelo(codvuelo, destino, hora, codaerolinea) values(V02','Madrid','18:00','A02');</t>
  </si>
  <si>
    <t>insert into vuelo(codvuelo, destino, hora, codaerolinea) values(V03','San Jose','09:00','A03');</t>
  </si>
  <si>
    <t>insert into vuelo(codvuelo, destino, hora, codaerolinea) values(V04','Lima','23:00','A04');</t>
  </si>
  <si>
    <t>insert into vuelo(codvuelo, destino, hora, codaerolinea) values(V05','Panama','11:15','A05');</t>
  </si>
  <si>
    <t>insert into vuelo(codvuelo, destino, hora, codaerolinea) values(V06','New York','07:00','A06');</t>
  </si>
  <si>
    <t>insert into vuelo(codvuelo, destino, hora, codaerolinea) values(V07','San Juan','08:00','A07');</t>
  </si>
  <si>
    <t>insert into vuelo(codvuelo, destino, hora, codaerolinea) values(V08','Cancun','06:00','A08');</t>
  </si>
  <si>
    <t>insert into vuelo(codvuelo, destino, hora, codaerolinea) values(V09','Mexico','01:00','A01');</t>
  </si>
  <si>
    <t>insert into vuelo(codvuelo, destino, hora, codaerolinea) values(V10','Montreal','15:15','A02');</t>
  </si>
  <si>
    <t>insert into agencia(codagencia, nombre, nivel) values(AG01','Magnum','3');</t>
  </si>
  <si>
    <t>insert into agencia(codagencia, nombre, nivel) values(AG02','DSV','2');</t>
  </si>
  <si>
    <t>insert into agencia(codagencia, nombre, nivel) values(AG03','Malco','1');</t>
  </si>
  <si>
    <t>insert into agencia(codagencia, nombre, nivel) values(AG04','WorldCargo','3');</t>
  </si>
  <si>
    <t>insert into agencia(codagencia, nombre, nivel) values(AG05','DHL','2');</t>
  </si>
  <si>
    <t>insert into agencia(codagencia, nombre, nivel) values(AG06','Allincargo','1');</t>
  </si>
  <si>
    <t>insert into agencia(codagencia, nombre, nivel) values(AG07','MasterFreigth','3');</t>
  </si>
  <si>
    <t>insert into agencia(codagencia, nombre, nivel) values(AG08','KellyFreigth','2');</t>
  </si>
  <si>
    <t>insert into agencia(codagencia, nombre, nivel) values(AG09','Muñozcargo','1');</t>
  </si>
  <si>
    <t>insert into agencia(codagencia, nombre, nivel) values(AG10','Panalpina','2');</t>
  </si>
  <si>
    <t>insert into empleado(idempleado, nombre, telefono, email) values(E01','Juan Rodriguez','9632145875','juan@correo.com');</t>
  </si>
  <si>
    <t>insert into empleado(idempleado, nombre, telefono, email) values(E02','Pepe Peralta','1265987501','pepe@correo.com');</t>
  </si>
  <si>
    <t>insert into empleado(idempleado, nombre, telefono, email) values(E03','Karen Martinez','3366559902','karen@correo.com');</t>
  </si>
  <si>
    <t>insert into empleado(idempleado, nombre, telefono, email) values(E04','Jose Hernandez','3214785203','jose@correo.com');</t>
  </si>
  <si>
    <t>insert into empleado(idempleado, nombre, telefono, email) values(E05','Estefania Perez','9517896321','estefa@correo.com');</t>
  </si>
  <si>
    <t>insert into empleado(idempleado, nombre, telefono, email) values(E06','Alejandra Lopez','1593578520','alejandra@correo.com');</t>
  </si>
  <si>
    <t>insert into empleado(idempleado, nombre, telefono, email) values(E07','Camila Sanpedro','3520006980','camila@correo.com');</t>
  </si>
  <si>
    <t>insert into empleado(idempleado, nombre, telefono, email) values(E08','Kevin Jaramillo','3398713650','kevin@correo.com');</t>
  </si>
  <si>
    <t>insert into empleado(idempleado, nombre, telefono, email) values(E09','Viky Rivera','9635874120','viky@correo.com');</t>
  </si>
  <si>
    <t>insert into empleado(idempleado, nombre, telefono, email) values(E10','Sergio Ramos','9631578758','sergio@correo.com');</t>
  </si>
  <si>
    <t>insert into bodeaeroseg(codbodega, codempresaseg, codaerolinea) values(B01','ES01','A01');</t>
  </si>
  <si>
    <t>insert into bodeaeroseg(codbodega, codempresaseg, codaerolinea) values(B02','ES02','A02');</t>
  </si>
  <si>
    <t>insert into bodeaeroseg(codbodega, codempresaseg, codaerolinea) values(B03','ES03','A03');</t>
  </si>
  <si>
    <t>insert into bodeaeroseg(codbodega, codempresaseg, codaerolinea) values(B04','ES04','A04');</t>
  </si>
  <si>
    <t>insert into bodeaeroseg(codbodega, codempresaseg, codaerolinea) values(B05','ES05','A02');</t>
  </si>
  <si>
    <t>insert into bodeaeroseg(codbodega, codempresaseg, codaerolinea) values(B06','ES01','A03');</t>
  </si>
  <si>
    <t>insert into bodeaeroseg(codbodega, codempresaseg, codaerolinea) values(B07','ES02','A07');</t>
  </si>
  <si>
    <t>insert into bodeaeroseg(codbodega, codempresaseg, codaerolinea) values(B08','ES08','A08');</t>
  </si>
  <si>
    <t>insert into bodeaeroseg(codbodega, codempresaseg, codaerolinea) values(B01','ES01','A02');</t>
  </si>
  <si>
    <t>insert into bodeaeroseg(codbodega, codempresaseg, codaerolinea) values(B02','ES02','A03');</t>
  </si>
  <si>
    <t>insert into aeroage(codaerolinea, codagencia) values(A01','AG01');</t>
  </si>
  <si>
    <t>insert into aeroage(codaerolinea, codagencia) values(A02','AG02');</t>
  </si>
  <si>
    <t>insert into aeroage(codaerolinea, codagencia) values(A03','AG03');</t>
  </si>
  <si>
    <t>insert into aeroage(codaerolinea, codagencia) values(A04','AG04');</t>
  </si>
  <si>
    <t>insert into aeroage(codaerolinea, codagencia) values(A05','AG03');</t>
  </si>
  <si>
    <t>insert into aeroage(codaerolinea, codagencia) values(A06','AG04');</t>
  </si>
  <si>
    <t>insert into aeroage(codaerolinea, codagencia) values(A07','AG07');</t>
  </si>
  <si>
    <t>insert into aeroage(codaerolinea, codagencia) values(A08','AG08');</t>
  </si>
  <si>
    <t>insert into aeroage(codaerolinea, codagencia) values(A01','AG03');</t>
  </si>
  <si>
    <t>insert into aeroage(codaerolinea, codagencia) values(A02','AG04');</t>
  </si>
  <si>
    <t>insert into agemp(codagencia, idempleado) values(AG01','E01');</t>
  </si>
  <si>
    <t>insert into agemp(codagencia, idempleado) values(AG02','E02');</t>
  </si>
  <si>
    <t>insert into agemp(codagencia, idempleado) values(AG03','E03');</t>
  </si>
  <si>
    <t>insert into agemp(codagencia, idempleado) values(AG04','E04');</t>
  </si>
  <si>
    <t>insert into agemp(codagencia, idempleado) values(AG05','E05');</t>
  </si>
  <si>
    <t>insert into agemp(codagencia, idempleado) values(AG06','E06');</t>
  </si>
  <si>
    <t>insert into agemp(codagencia, idempleado) values(AG07','E07');</t>
  </si>
  <si>
    <t>insert into agemp(codagencia, idempleado) values(AG08','E08');</t>
  </si>
  <si>
    <t>insert into agemp(codagencia, idempleado) values(AG01','E04');</t>
  </si>
  <si>
    <t>insert into agemp(codagencia, idempleado) values(AG02','E05');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</si>
</sst>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Arial Unicode M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2" borderId="2" xfId="0" applyFill="1" applyBorder="1"/>
    <xf numFmtId="0" fontId="0" fillId="2" borderId="0" xfId="0" applyFill="1" applyAlignment="1">
      <alignment horizontal="left"/>
    </xf>
    <xf numFmtId="0" fontId="0" fillId="2" borderId="3" xfId="0" applyFill="1" applyBorder="1"/>
    <xf numFmtId="0" fontId="2" fillId="2" borderId="0" xfId="0" applyFont="1" applyFill="1"/>
    <xf numFmtId="0" fontId="1" fillId="2" borderId="4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top"/>
    </xf>
    <xf numFmtId="0" fontId="0" fillId="0" borderId="0" xfId="0" applyFont="1"/>
    <xf numFmtId="0" fontId="4" fillId="0" borderId="4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1" fillId="2" borderId="8" xfId="0" applyFont="1" applyFill="1" applyBorder="1" applyAlignment="1">
      <alignment horizontal="center"/>
    </xf>
    <xf numFmtId="0" fontId="0" fillId="2" borderId="0" xfId="0" applyFill="1" applyBorder="1"/>
    <xf numFmtId="0" fontId="0" fillId="2" borderId="8" xfId="0" applyFill="1" applyBorder="1"/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horizontal="right" vertical="top"/>
    </xf>
    <xf numFmtId="0" fontId="0" fillId="2" borderId="0" xfId="0" applyFill="1" applyAlignment="1">
      <alignment horizontal="right"/>
    </xf>
    <xf numFmtId="0" fontId="0" fillId="2" borderId="4" xfId="0" applyFill="1" applyBorder="1"/>
    <xf numFmtId="49" fontId="0" fillId="0" borderId="4" xfId="0" applyNumberFormat="1" applyBorder="1"/>
    <xf numFmtId="0" fontId="0" fillId="0" borderId="4" xfId="0" applyBorder="1"/>
    <xf numFmtId="0" fontId="7" fillId="0" borderId="4" xfId="1" applyBorder="1"/>
    <xf numFmtId="20" fontId="0" fillId="0" borderId="4" xfId="0" applyNumberFormat="1" applyBorder="1"/>
    <xf numFmtId="0" fontId="0" fillId="2" borderId="9" xfId="0" applyFill="1" applyBorder="1"/>
    <xf numFmtId="0" fontId="0" fillId="0" borderId="0" xfId="0" quotePrefix="1"/>
    <xf numFmtId="49" fontId="0" fillId="0" borderId="0" xfId="0" quotePrefix="1" applyNumberFormat="1"/>
    <xf numFmtId="0" fontId="0" fillId="2" borderId="0" xfId="0" quotePrefix="1" applyFill="1" applyBorder="1"/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798634</xdr:colOff>
      <xdr:row>4</xdr:row>
      <xdr:rowOff>85725</xdr:rowOff>
    </xdr:from>
    <xdr:to>
      <xdr:col>3</xdr:col>
      <xdr:colOff>114300</xdr:colOff>
      <xdr:row>4</xdr:row>
      <xdr:rowOff>85725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1311519" y="708513"/>
          <a:ext cx="759069" cy="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123825</xdr:colOff>
      <xdr:row>4</xdr:row>
      <xdr:rowOff>66675</xdr:rowOff>
    </xdr:from>
    <xdr:to>
      <xdr:col>3</xdr:col>
      <xdr:colOff>123825</xdr:colOff>
      <xdr:row>7</xdr:row>
      <xdr:rowOff>133350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4276725" y="1228725"/>
          <a:ext cx="0" cy="66675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114300</xdr:colOff>
      <xdr:row>7</xdr:row>
      <xdr:rowOff>133350</xdr:rowOff>
    </xdr:from>
    <xdr:to>
      <xdr:col>4</xdr:col>
      <xdr:colOff>21981</xdr:colOff>
      <xdr:row>7</xdr:row>
      <xdr:rowOff>133350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2070588" y="1342292"/>
          <a:ext cx="259374" cy="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381000</xdr:colOff>
      <xdr:row>4</xdr:row>
      <xdr:rowOff>95250</xdr:rowOff>
    </xdr:from>
    <xdr:to>
      <xdr:col>6</xdr:col>
      <xdr:colOff>9525</xdr:colOff>
      <xdr:row>4</xdr:row>
      <xdr:rowOff>95250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 flipH="1">
          <a:off x="5648325" y="1257300"/>
          <a:ext cx="390525" cy="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390525</xdr:colOff>
      <xdr:row>4</xdr:row>
      <xdr:rowOff>85725</xdr:rowOff>
    </xdr:from>
    <xdr:to>
      <xdr:col>5</xdr:col>
      <xdr:colOff>390525</xdr:colOff>
      <xdr:row>8</xdr:row>
      <xdr:rowOff>146539</xdr:rowOff>
    </xdr:to>
    <xdr:cxnSp macro="">
      <xdr:nvCxnSpPr>
        <xdr:cNvPr id="17" name="Conector recto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3716948" y="708513"/>
          <a:ext cx="0" cy="844795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967154</xdr:colOff>
      <xdr:row>8</xdr:row>
      <xdr:rowOff>136281</xdr:rowOff>
    </xdr:from>
    <xdr:to>
      <xdr:col>5</xdr:col>
      <xdr:colOff>381000</xdr:colOff>
      <xdr:row>8</xdr:row>
      <xdr:rowOff>136281</xdr:rowOff>
    </xdr:to>
    <xdr:cxnSp macro="">
      <xdr:nvCxnSpPr>
        <xdr:cNvPr id="19" name="Conector recto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 flipH="1">
          <a:off x="3275135" y="1543050"/>
          <a:ext cx="432288" cy="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</xdr:row>
      <xdr:rowOff>92710</xdr:rowOff>
    </xdr:from>
    <xdr:to>
      <xdr:col>1</xdr:col>
      <xdr:colOff>26035</xdr:colOff>
      <xdr:row>4</xdr:row>
      <xdr:rowOff>92710</xdr:rowOff>
    </xdr:to>
    <xdr:cxnSp macro="">
      <xdr:nvCxnSpPr>
        <xdr:cNvPr id="21" name="Conector recto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/>
      </xdr:nvCxnSpPr>
      <xdr:spPr>
        <a:xfrm flipH="1">
          <a:off x="3418205" y="1210310"/>
          <a:ext cx="864870" cy="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842596</xdr:colOff>
      <xdr:row>9</xdr:row>
      <xdr:rowOff>60158</xdr:rowOff>
    </xdr:from>
    <xdr:to>
      <xdr:col>5</xdr:col>
      <xdr:colOff>411079</xdr:colOff>
      <xdr:row>9</xdr:row>
      <xdr:rowOff>60158</xdr:rowOff>
    </xdr:to>
    <xdr:cxnSp macro="">
      <xdr:nvCxnSpPr>
        <xdr:cNvPr id="26" name="Conector recto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CxnSpPr/>
      </xdr:nvCxnSpPr>
      <xdr:spPr>
        <a:xfrm>
          <a:off x="3150577" y="1657427"/>
          <a:ext cx="586925" cy="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396040</xdr:colOff>
      <xdr:row>9</xdr:row>
      <xdr:rowOff>60158</xdr:rowOff>
    </xdr:from>
    <xdr:to>
      <xdr:col>5</xdr:col>
      <xdr:colOff>396040</xdr:colOff>
      <xdr:row>13</xdr:row>
      <xdr:rowOff>51288</xdr:rowOff>
    </xdr:to>
    <xdr:cxnSp macro="">
      <xdr:nvCxnSpPr>
        <xdr:cNvPr id="28" name="Conector recto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CxnSpPr/>
      </xdr:nvCxnSpPr>
      <xdr:spPr>
        <a:xfrm>
          <a:off x="3722463" y="1657427"/>
          <a:ext cx="0" cy="775111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387594</xdr:colOff>
      <xdr:row>13</xdr:row>
      <xdr:rowOff>43498</xdr:rowOff>
    </xdr:from>
    <xdr:to>
      <xdr:col>6</xdr:col>
      <xdr:colOff>44694</xdr:colOff>
      <xdr:row>13</xdr:row>
      <xdr:rowOff>43498</xdr:rowOff>
    </xdr:to>
    <xdr:cxnSp macro="">
      <xdr:nvCxnSpPr>
        <xdr:cNvPr id="30" name="Conector recto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3714017" y="2424748"/>
          <a:ext cx="419100" cy="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937846</xdr:colOff>
      <xdr:row>13</xdr:row>
      <xdr:rowOff>160729</xdr:rowOff>
    </xdr:from>
    <xdr:to>
      <xdr:col>9</xdr:col>
      <xdr:colOff>22713</xdr:colOff>
      <xdr:row>13</xdr:row>
      <xdr:rowOff>160729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85F14A05-D852-4EEB-BBE0-FA780F3DA8D8}"/>
            </a:ext>
          </a:extLst>
        </xdr:cNvPr>
        <xdr:cNvCxnSpPr/>
      </xdr:nvCxnSpPr>
      <xdr:spPr>
        <a:xfrm>
          <a:off x="5026269" y="2541979"/>
          <a:ext cx="1422156" cy="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29308</xdr:colOff>
      <xdr:row>20</xdr:row>
      <xdr:rowOff>124094</xdr:rowOff>
    </xdr:from>
    <xdr:to>
      <xdr:col>9</xdr:col>
      <xdr:colOff>29308</xdr:colOff>
      <xdr:row>20</xdr:row>
      <xdr:rowOff>124094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7782C749-0B45-453A-8E81-A48A2BF364A5}"/>
            </a:ext>
          </a:extLst>
        </xdr:cNvPr>
        <xdr:cNvCxnSpPr/>
      </xdr:nvCxnSpPr>
      <xdr:spPr>
        <a:xfrm>
          <a:off x="5986096" y="3677652"/>
          <a:ext cx="468924" cy="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666751</xdr:colOff>
      <xdr:row>20</xdr:row>
      <xdr:rowOff>138748</xdr:rowOff>
    </xdr:from>
    <xdr:to>
      <xdr:col>10</xdr:col>
      <xdr:colOff>285750</xdr:colOff>
      <xdr:row>20</xdr:row>
      <xdr:rowOff>138748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A617E79-C8EB-4915-A1D4-4D98755374B0}"/>
            </a:ext>
          </a:extLst>
        </xdr:cNvPr>
        <xdr:cNvCxnSpPr/>
      </xdr:nvCxnSpPr>
      <xdr:spPr>
        <a:xfrm>
          <a:off x="7092463" y="3882806"/>
          <a:ext cx="380999" cy="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454269</xdr:colOff>
      <xdr:row>20</xdr:row>
      <xdr:rowOff>109441</xdr:rowOff>
    </xdr:from>
    <xdr:to>
      <xdr:col>15</xdr:col>
      <xdr:colOff>37367</xdr:colOff>
      <xdr:row>20</xdr:row>
      <xdr:rowOff>109441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EFC0E914-A28F-4774-89B2-6B4E68D214DE}"/>
            </a:ext>
          </a:extLst>
        </xdr:cNvPr>
        <xdr:cNvCxnSpPr/>
      </xdr:nvCxnSpPr>
      <xdr:spPr>
        <a:xfrm>
          <a:off x="9341827" y="4043999"/>
          <a:ext cx="520944" cy="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256443</xdr:colOff>
      <xdr:row>23</xdr:row>
      <xdr:rowOff>131884</xdr:rowOff>
    </xdr:from>
    <xdr:to>
      <xdr:col>12</xdr:col>
      <xdr:colOff>14654</xdr:colOff>
      <xdr:row>23</xdr:row>
      <xdr:rowOff>131884</xdr:rowOff>
    </xdr:to>
    <xdr:cxnSp macro="">
      <xdr:nvCxnSpPr>
        <xdr:cNvPr id="36" name="Conector recto 35">
          <a:extLst>
            <a:ext uri="{FF2B5EF4-FFF2-40B4-BE49-F238E27FC236}">
              <a16:creationId xmlns:a16="http://schemas.microsoft.com/office/drawing/2014/main" id="{265CE2D6-A0D9-43BD-ADC3-EC56AF760F6F}"/>
            </a:ext>
          </a:extLst>
        </xdr:cNvPr>
        <xdr:cNvCxnSpPr/>
      </xdr:nvCxnSpPr>
      <xdr:spPr>
        <a:xfrm>
          <a:off x="7517424" y="4462096"/>
          <a:ext cx="696057" cy="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725364</xdr:colOff>
      <xdr:row>24</xdr:row>
      <xdr:rowOff>131884</xdr:rowOff>
    </xdr:from>
    <xdr:to>
      <xdr:col>13</xdr:col>
      <xdr:colOff>468922</xdr:colOff>
      <xdr:row>24</xdr:row>
      <xdr:rowOff>131884</xdr:rowOff>
    </xdr:to>
    <xdr:cxnSp macro="">
      <xdr:nvCxnSpPr>
        <xdr:cNvPr id="37" name="Conector recto 36">
          <a:extLst>
            <a:ext uri="{FF2B5EF4-FFF2-40B4-BE49-F238E27FC236}">
              <a16:creationId xmlns:a16="http://schemas.microsoft.com/office/drawing/2014/main" id="{5A5EC6A1-A4FA-4574-9032-5C83E71C1CD4}"/>
            </a:ext>
          </a:extLst>
        </xdr:cNvPr>
        <xdr:cNvCxnSpPr/>
      </xdr:nvCxnSpPr>
      <xdr:spPr>
        <a:xfrm>
          <a:off x="8924191" y="4659922"/>
          <a:ext cx="505558" cy="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864577</xdr:colOff>
      <xdr:row>24</xdr:row>
      <xdr:rowOff>139212</xdr:rowOff>
    </xdr:from>
    <xdr:to>
      <xdr:col>8</xdr:col>
      <xdr:colOff>21981</xdr:colOff>
      <xdr:row>24</xdr:row>
      <xdr:rowOff>139212</xdr:rowOff>
    </xdr:to>
    <xdr:cxnSp macro="">
      <xdr:nvCxnSpPr>
        <xdr:cNvPr id="38" name="Conector recto 37">
          <a:extLst>
            <a:ext uri="{FF2B5EF4-FFF2-40B4-BE49-F238E27FC236}">
              <a16:creationId xmlns:a16="http://schemas.microsoft.com/office/drawing/2014/main" id="{1CDEB25C-EF2F-489C-B6EF-0FB4722813D3}"/>
            </a:ext>
          </a:extLst>
        </xdr:cNvPr>
        <xdr:cNvCxnSpPr/>
      </xdr:nvCxnSpPr>
      <xdr:spPr>
        <a:xfrm>
          <a:off x="4953000" y="4667250"/>
          <a:ext cx="1025769" cy="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395654</xdr:colOff>
      <xdr:row>13</xdr:row>
      <xdr:rowOff>139210</xdr:rowOff>
    </xdr:from>
    <xdr:to>
      <xdr:col>5</xdr:col>
      <xdr:colOff>395654</xdr:colOff>
      <xdr:row>23</xdr:row>
      <xdr:rowOff>175846</xdr:rowOff>
    </xdr:to>
    <xdr:cxnSp macro="">
      <xdr:nvCxnSpPr>
        <xdr:cNvPr id="40" name="Conector recto 39">
          <a:extLst>
            <a:ext uri="{FF2B5EF4-FFF2-40B4-BE49-F238E27FC236}">
              <a16:creationId xmlns:a16="http://schemas.microsoft.com/office/drawing/2014/main" id="{0C5B5DE0-EB88-4377-829D-1508D796DCF5}"/>
            </a:ext>
          </a:extLst>
        </xdr:cNvPr>
        <xdr:cNvCxnSpPr/>
      </xdr:nvCxnSpPr>
      <xdr:spPr>
        <a:xfrm>
          <a:off x="3722077" y="2520460"/>
          <a:ext cx="0" cy="1985598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285750</xdr:colOff>
      <xdr:row>20</xdr:row>
      <xdr:rowOff>146538</xdr:rowOff>
    </xdr:from>
    <xdr:to>
      <xdr:col>10</xdr:col>
      <xdr:colOff>285750</xdr:colOff>
      <xdr:row>23</xdr:row>
      <xdr:rowOff>124557</xdr:rowOff>
    </xdr:to>
    <xdr:cxnSp macro="">
      <xdr:nvCxnSpPr>
        <xdr:cNvPr id="45" name="Conector recto 44">
          <a:extLst>
            <a:ext uri="{FF2B5EF4-FFF2-40B4-BE49-F238E27FC236}">
              <a16:creationId xmlns:a16="http://schemas.microsoft.com/office/drawing/2014/main" id="{89DEC532-7015-41FD-8DF6-05E5DADDEE1C}"/>
            </a:ext>
          </a:extLst>
        </xdr:cNvPr>
        <xdr:cNvCxnSpPr/>
      </xdr:nvCxnSpPr>
      <xdr:spPr>
        <a:xfrm>
          <a:off x="7546731" y="3890596"/>
          <a:ext cx="0" cy="564173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461596</xdr:colOff>
      <xdr:row>20</xdr:row>
      <xdr:rowOff>102577</xdr:rowOff>
    </xdr:from>
    <xdr:to>
      <xdr:col>13</xdr:col>
      <xdr:colOff>461596</xdr:colOff>
      <xdr:row>24</xdr:row>
      <xdr:rowOff>124557</xdr:rowOff>
    </xdr:to>
    <xdr:cxnSp macro="">
      <xdr:nvCxnSpPr>
        <xdr:cNvPr id="46" name="Conector recto 45">
          <a:extLst>
            <a:ext uri="{FF2B5EF4-FFF2-40B4-BE49-F238E27FC236}">
              <a16:creationId xmlns:a16="http://schemas.microsoft.com/office/drawing/2014/main" id="{FB9170E5-B6F0-4532-BC3D-3A09C770A34C}"/>
            </a:ext>
          </a:extLst>
        </xdr:cNvPr>
        <xdr:cNvCxnSpPr/>
      </xdr:nvCxnSpPr>
      <xdr:spPr>
        <a:xfrm>
          <a:off x="9349154" y="3846635"/>
          <a:ext cx="0" cy="798634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21980</xdr:colOff>
      <xdr:row>20</xdr:row>
      <xdr:rowOff>131884</xdr:rowOff>
    </xdr:from>
    <xdr:to>
      <xdr:col>8</xdr:col>
      <xdr:colOff>21980</xdr:colOff>
      <xdr:row>24</xdr:row>
      <xdr:rowOff>146538</xdr:rowOff>
    </xdr:to>
    <xdr:cxnSp macro="">
      <xdr:nvCxnSpPr>
        <xdr:cNvPr id="51" name="Conector recto 50">
          <a:extLst>
            <a:ext uri="{FF2B5EF4-FFF2-40B4-BE49-F238E27FC236}">
              <a16:creationId xmlns:a16="http://schemas.microsoft.com/office/drawing/2014/main" id="{5438BBEA-481D-4393-B742-CB283932C2DA}"/>
            </a:ext>
          </a:extLst>
        </xdr:cNvPr>
        <xdr:cNvCxnSpPr/>
      </xdr:nvCxnSpPr>
      <xdr:spPr>
        <a:xfrm>
          <a:off x="5978768" y="4066442"/>
          <a:ext cx="0" cy="798634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395654</xdr:colOff>
      <xdr:row>13</xdr:row>
      <xdr:rowOff>131885</xdr:rowOff>
    </xdr:from>
    <xdr:to>
      <xdr:col>6</xdr:col>
      <xdr:colOff>52754</xdr:colOff>
      <xdr:row>13</xdr:row>
      <xdr:rowOff>131885</xdr:rowOff>
    </xdr:to>
    <xdr:cxnSp macro="">
      <xdr:nvCxnSpPr>
        <xdr:cNvPr id="57" name="Conector recto 56">
          <a:extLst>
            <a:ext uri="{FF2B5EF4-FFF2-40B4-BE49-F238E27FC236}">
              <a16:creationId xmlns:a16="http://schemas.microsoft.com/office/drawing/2014/main" id="{DBBFEE4F-2A4C-4E98-B5FD-538BE882B55A}"/>
            </a:ext>
          </a:extLst>
        </xdr:cNvPr>
        <xdr:cNvCxnSpPr/>
      </xdr:nvCxnSpPr>
      <xdr:spPr>
        <a:xfrm>
          <a:off x="3722077" y="2513135"/>
          <a:ext cx="419100" cy="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395653</xdr:colOff>
      <xdr:row>23</xdr:row>
      <xdr:rowOff>175845</xdr:rowOff>
    </xdr:from>
    <xdr:to>
      <xdr:col>6</xdr:col>
      <xdr:colOff>52753</xdr:colOff>
      <xdr:row>23</xdr:row>
      <xdr:rowOff>175845</xdr:rowOff>
    </xdr:to>
    <xdr:cxnSp macro="">
      <xdr:nvCxnSpPr>
        <xdr:cNvPr id="58" name="Conector recto 57">
          <a:extLst>
            <a:ext uri="{FF2B5EF4-FFF2-40B4-BE49-F238E27FC236}">
              <a16:creationId xmlns:a16="http://schemas.microsoft.com/office/drawing/2014/main" id="{FF793264-DE3F-469D-BA4C-0E2870A0279C}"/>
            </a:ext>
          </a:extLst>
        </xdr:cNvPr>
        <xdr:cNvCxnSpPr/>
      </xdr:nvCxnSpPr>
      <xdr:spPr>
        <a:xfrm>
          <a:off x="3722076" y="4506057"/>
          <a:ext cx="419100" cy="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1400735</xdr:colOff>
      <xdr:row>13</xdr:row>
      <xdr:rowOff>99392</xdr:rowOff>
    </xdr:from>
    <xdr:to>
      <xdr:col>7</xdr:col>
      <xdr:colOff>16809</xdr:colOff>
      <xdr:row>13</xdr:row>
      <xdr:rowOff>99392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4A65EE2F-728B-4412-A0D5-CA994BDCE753}"/>
            </a:ext>
          </a:extLst>
        </xdr:cNvPr>
        <xdr:cNvCxnSpPr/>
      </xdr:nvCxnSpPr>
      <xdr:spPr>
        <a:xfrm>
          <a:off x="4241426" y="2575892"/>
          <a:ext cx="53228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745191</xdr:colOff>
      <xdr:row>13</xdr:row>
      <xdr:rowOff>99391</xdr:rowOff>
    </xdr:from>
    <xdr:to>
      <xdr:col>9</xdr:col>
      <xdr:colOff>0</xdr:colOff>
      <xdr:row>13</xdr:row>
      <xdr:rowOff>99391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16E7E80-7DED-4DD5-A959-19F316814928}"/>
            </a:ext>
          </a:extLst>
        </xdr:cNvPr>
        <xdr:cNvCxnSpPr/>
      </xdr:nvCxnSpPr>
      <xdr:spPr>
        <a:xfrm>
          <a:off x="5502088" y="2575891"/>
          <a:ext cx="53228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1400735</xdr:colOff>
      <xdr:row>9</xdr:row>
      <xdr:rowOff>99391</xdr:rowOff>
    </xdr:from>
    <xdr:to>
      <xdr:col>7</xdr:col>
      <xdr:colOff>28015</xdr:colOff>
      <xdr:row>9</xdr:row>
      <xdr:rowOff>99391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F51A48F-C19D-4D0C-A8DF-EC344D9A99D5}"/>
            </a:ext>
          </a:extLst>
        </xdr:cNvPr>
        <xdr:cNvCxnSpPr/>
      </xdr:nvCxnSpPr>
      <xdr:spPr>
        <a:xfrm>
          <a:off x="4241426" y="1813891"/>
          <a:ext cx="543486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739588</xdr:colOff>
      <xdr:row>9</xdr:row>
      <xdr:rowOff>107674</xdr:rowOff>
    </xdr:from>
    <xdr:to>
      <xdr:col>9</xdr:col>
      <xdr:colOff>8282</xdr:colOff>
      <xdr:row>9</xdr:row>
      <xdr:rowOff>107674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AF3685FE-2A28-47FB-A95E-61690EE1A391}"/>
            </a:ext>
          </a:extLst>
        </xdr:cNvPr>
        <xdr:cNvCxnSpPr/>
      </xdr:nvCxnSpPr>
      <xdr:spPr>
        <a:xfrm>
          <a:off x="5496485" y="1822174"/>
          <a:ext cx="546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658346</xdr:colOff>
      <xdr:row>10</xdr:row>
      <xdr:rowOff>22762</xdr:rowOff>
    </xdr:from>
    <xdr:to>
      <xdr:col>5</xdr:col>
      <xdr:colOff>658346</xdr:colOff>
      <xdr:row>11</xdr:row>
      <xdr:rowOff>46575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5F96D44A-7ABA-49B5-86BD-8FC853CB56CF}"/>
            </a:ext>
          </a:extLst>
        </xdr:cNvPr>
        <xdr:cNvCxnSpPr/>
      </xdr:nvCxnSpPr>
      <xdr:spPr>
        <a:xfrm>
          <a:off x="3644714" y="2499262"/>
          <a:ext cx="0" cy="59531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658346</xdr:colOff>
      <xdr:row>11</xdr:row>
      <xdr:rowOff>171590</xdr:rowOff>
    </xdr:from>
    <xdr:to>
      <xdr:col>5</xdr:col>
      <xdr:colOff>658346</xdr:colOff>
      <xdr:row>13</xdr:row>
      <xdr:rowOff>22762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D3673389-8FF2-4402-94F7-65437B0A37D2}"/>
            </a:ext>
          </a:extLst>
        </xdr:cNvPr>
        <xdr:cNvCxnSpPr/>
      </xdr:nvCxnSpPr>
      <xdr:spPr>
        <a:xfrm>
          <a:off x="3644714" y="3219590"/>
          <a:ext cx="0" cy="42267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</xdr:row>
      <xdr:rowOff>99392</xdr:rowOff>
    </xdr:from>
    <xdr:to>
      <xdr:col>3</xdr:col>
      <xdr:colOff>56029</xdr:colOff>
      <xdr:row>5</xdr:row>
      <xdr:rowOff>99392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1DF0474D-9D84-4D31-B624-FA79807B4EAD}"/>
            </a:ext>
          </a:extLst>
        </xdr:cNvPr>
        <xdr:cNvCxnSpPr/>
      </xdr:nvCxnSpPr>
      <xdr:spPr>
        <a:xfrm>
          <a:off x="1047750" y="1051892"/>
          <a:ext cx="5715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756397</xdr:colOff>
      <xdr:row>5</xdr:row>
      <xdr:rowOff>99391</xdr:rowOff>
    </xdr:from>
    <xdr:to>
      <xdr:col>5</xdr:col>
      <xdr:colOff>0</xdr:colOff>
      <xdr:row>5</xdr:row>
      <xdr:rowOff>112059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12FB3311-EABE-4782-92B6-E44A5106C2FC}"/>
            </a:ext>
          </a:extLst>
        </xdr:cNvPr>
        <xdr:cNvCxnSpPr/>
      </xdr:nvCxnSpPr>
      <xdr:spPr>
        <a:xfrm flipV="1">
          <a:off x="2319618" y="1051891"/>
          <a:ext cx="521073" cy="1266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1400735</xdr:colOff>
      <xdr:row>5</xdr:row>
      <xdr:rowOff>99391</xdr:rowOff>
    </xdr:from>
    <xdr:to>
      <xdr:col>7</xdr:col>
      <xdr:colOff>0</xdr:colOff>
      <xdr:row>5</xdr:row>
      <xdr:rowOff>99391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4BFB357F-1F49-41D0-A317-9E024FD6FC31}"/>
            </a:ext>
          </a:extLst>
        </xdr:cNvPr>
        <xdr:cNvCxnSpPr/>
      </xdr:nvCxnSpPr>
      <xdr:spPr>
        <a:xfrm>
          <a:off x="4241426" y="1051891"/>
          <a:ext cx="51547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11206</xdr:colOff>
      <xdr:row>5</xdr:row>
      <xdr:rowOff>107674</xdr:rowOff>
    </xdr:from>
    <xdr:to>
      <xdr:col>9</xdr:col>
      <xdr:colOff>8282</xdr:colOff>
      <xdr:row>5</xdr:row>
      <xdr:rowOff>107674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A730A0D6-0090-449D-AACF-33A3473F581D}"/>
            </a:ext>
          </a:extLst>
        </xdr:cNvPr>
        <xdr:cNvCxnSpPr/>
      </xdr:nvCxnSpPr>
      <xdr:spPr>
        <a:xfrm>
          <a:off x="5530103" y="1060174"/>
          <a:ext cx="51254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655545</xdr:colOff>
      <xdr:row>2</xdr:row>
      <xdr:rowOff>0</xdr:rowOff>
    </xdr:from>
    <xdr:to>
      <xdr:col>5</xdr:col>
      <xdr:colOff>655545</xdr:colOff>
      <xdr:row>3</xdr:row>
      <xdr:rowOff>28015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ABB4A668-6F07-40FF-9BE9-AE1810D63BEF}"/>
            </a:ext>
          </a:extLst>
        </xdr:cNvPr>
        <xdr:cNvCxnSpPr/>
      </xdr:nvCxnSpPr>
      <xdr:spPr>
        <a:xfrm>
          <a:off x="4134971" y="392206"/>
          <a:ext cx="0" cy="39780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649942</xdr:colOff>
      <xdr:row>3</xdr:row>
      <xdr:rowOff>184897</xdr:rowOff>
    </xdr:from>
    <xdr:to>
      <xdr:col>5</xdr:col>
      <xdr:colOff>649942</xdr:colOff>
      <xdr:row>5</xdr:row>
      <xdr:rowOff>11206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369544F0-9F16-4CDF-966E-4A96C81E7077}"/>
            </a:ext>
          </a:extLst>
        </xdr:cNvPr>
        <xdr:cNvCxnSpPr/>
      </xdr:nvCxnSpPr>
      <xdr:spPr>
        <a:xfrm>
          <a:off x="4129368" y="946897"/>
          <a:ext cx="0" cy="39780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5</xdr:row>
      <xdr:rowOff>99391</xdr:rowOff>
    </xdr:from>
    <xdr:to>
      <xdr:col>11</xdr:col>
      <xdr:colOff>5603</xdr:colOff>
      <xdr:row>5</xdr:row>
      <xdr:rowOff>99391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id="{73570025-18B0-446C-9695-4245C3347EA9}"/>
            </a:ext>
          </a:extLst>
        </xdr:cNvPr>
        <xdr:cNvCxnSpPr/>
      </xdr:nvCxnSpPr>
      <xdr:spPr>
        <a:xfrm>
          <a:off x="6796368" y="1051891"/>
          <a:ext cx="76760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33617</xdr:colOff>
      <xdr:row>5</xdr:row>
      <xdr:rowOff>107674</xdr:rowOff>
    </xdr:from>
    <xdr:to>
      <xdr:col>13</xdr:col>
      <xdr:colOff>8282</xdr:colOff>
      <xdr:row>5</xdr:row>
      <xdr:rowOff>107674</xdr:rowOff>
    </xdr:to>
    <xdr:cxnSp macro="">
      <xdr:nvCxnSpPr>
        <xdr:cNvPr id="17" name="Conector recto 16">
          <a:extLst>
            <a:ext uri="{FF2B5EF4-FFF2-40B4-BE49-F238E27FC236}">
              <a16:creationId xmlns:a16="http://schemas.microsoft.com/office/drawing/2014/main" id="{EC4F6DCF-028D-4D89-861A-B35ACA6E9158}"/>
            </a:ext>
          </a:extLst>
        </xdr:cNvPr>
        <xdr:cNvCxnSpPr/>
      </xdr:nvCxnSpPr>
      <xdr:spPr>
        <a:xfrm>
          <a:off x="8353985" y="1060174"/>
          <a:ext cx="7366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358588</xdr:colOff>
      <xdr:row>6</xdr:row>
      <xdr:rowOff>5603</xdr:rowOff>
    </xdr:from>
    <xdr:to>
      <xdr:col>9</xdr:col>
      <xdr:colOff>358588</xdr:colOff>
      <xdr:row>7</xdr:row>
      <xdr:rowOff>39221</xdr:rowOff>
    </xdr:to>
    <xdr:cxnSp macro="">
      <xdr:nvCxnSpPr>
        <xdr:cNvPr id="18" name="Conector recto 17">
          <a:extLst>
            <a:ext uri="{FF2B5EF4-FFF2-40B4-BE49-F238E27FC236}">
              <a16:creationId xmlns:a16="http://schemas.microsoft.com/office/drawing/2014/main" id="{F37EBA4B-54FD-41F1-A46E-B64A932A3212}"/>
            </a:ext>
          </a:extLst>
        </xdr:cNvPr>
        <xdr:cNvCxnSpPr/>
      </xdr:nvCxnSpPr>
      <xdr:spPr>
        <a:xfrm>
          <a:off x="6392956" y="1148603"/>
          <a:ext cx="0" cy="41461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352985</xdr:colOff>
      <xdr:row>7</xdr:row>
      <xdr:rowOff>151279</xdr:rowOff>
    </xdr:from>
    <xdr:to>
      <xdr:col>9</xdr:col>
      <xdr:colOff>352985</xdr:colOff>
      <xdr:row>9</xdr:row>
      <xdr:rowOff>5603</xdr:rowOff>
    </xdr:to>
    <xdr:cxnSp macro="">
      <xdr:nvCxnSpPr>
        <xdr:cNvPr id="23" name="Conector recto 22">
          <a:extLst>
            <a:ext uri="{FF2B5EF4-FFF2-40B4-BE49-F238E27FC236}">
              <a16:creationId xmlns:a16="http://schemas.microsoft.com/office/drawing/2014/main" id="{93A578B8-6356-4AC2-8E01-BD5868F32B99}"/>
            </a:ext>
          </a:extLst>
        </xdr:cNvPr>
        <xdr:cNvCxnSpPr/>
      </xdr:nvCxnSpPr>
      <xdr:spPr>
        <a:xfrm>
          <a:off x="6387353" y="1484779"/>
          <a:ext cx="0" cy="2353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girag@correo.com" TargetMode="External"/><Relationship Id="rId13" Type="http://schemas.openxmlformats.org/officeDocument/2006/relationships/hyperlink" Target="mailto:juan@correo.com" TargetMode="External"/><Relationship Id="rId18" Type="http://schemas.openxmlformats.org/officeDocument/2006/relationships/hyperlink" Target="mailto:alejandra@correo.com" TargetMode="External"/><Relationship Id="rId3" Type="http://schemas.openxmlformats.org/officeDocument/2006/relationships/hyperlink" Target="mailto:tamap@correo.com" TargetMode="External"/><Relationship Id="rId21" Type="http://schemas.openxmlformats.org/officeDocument/2006/relationships/hyperlink" Target="mailto:viky@correo.com" TargetMode="External"/><Relationship Id="rId7" Type="http://schemas.openxmlformats.org/officeDocument/2006/relationships/hyperlink" Target="mailto:fedex@correo.com" TargetMode="External"/><Relationship Id="rId12" Type="http://schemas.openxmlformats.org/officeDocument/2006/relationships/hyperlink" Target="mailto:juan@correo.com" TargetMode="External"/><Relationship Id="rId17" Type="http://schemas.openxmlformats.org/officeDocument/2006/relationships/hyperlink" Target="mailto:estefa@correo.com" TargetMode="External"/><Relationship Id="rId2" Type="http://schemas.openxmlformats.org/officeDocument/2006/relationships/hyperlink" Target="mailto:aerosan@correo.com" TargetMode="External"/><Relationship Id="rId16" Type="http://schemas.openxmlformats.org/officeDocument/2006/relationships/hyperlink" Target="mailto:jose@correo.com" TargetMode="External"/><Relationship Id="rId20" Type="http://schemas.openxmlformats.org/officeDocument/2006/relationships/hyperlink" Target="mailto:kevin@correo.com" TargetMode="External"/><Relationship Id="rId1" Type="http://schemas.openxmlformats.org/officeDocument/2006/relationships/hyperlink" Target="mailto:aerosan@correo.com" TargetMode="External"/><Relationship Id="rId6" Type="http://schemas.openxmlformats.org/officeDocument/2006/relationships/hyperlink" Target="mailto:deorisa@correo.com" TargetMode="External"/><Relationship Id="rId11" Type="http://schemas.openxmlformats.org/officeDocument/2006/relationships/hyperlink" Target="mailto:bodegazo@correo.com" TargetMode="External"/><Relationship Id="rId5" Type="http://schemas.openxmlformats.org/officeDocument/2006/relationships/hyperlink" Target="mailto:almaviva@correo.com" TargetMode="External"/><Relationship Id="rId15" Type="http://schemas.openxmlformats.org/officeDocument/2006/relationships/hyperlink" Target="mailto:karen@correo.com" TargetMode="External"/><Relationship Id="rId10" Type="http://schemas.openxmlformats.org/officeDocument/2006/relationships/hyperlink" Target="mailto:bodegados@correo.com" TargetMode="External"/><Relationship Id="rId19" Type="http://schemas.openxmlformats.org/officeDocument/2006/relationships/hyperlink" Target="mailto:camila@correo.com" TargetMode="External"/><Relationship Id="rId4" Type="http://schemas.openxmlformats.org/officeDocument/2006/relationships/hyperlink" Target="mailto:avianca@correo.com" TargetMode="External"/><Relationship Id="rId9" Type="http://schemas.openxmlformats.org/officeDocument/2006/relationships/hyperlink" Target="mailto:bodegax@correo.com" TargetMode="External"/><Relationship Id="rId14" Type="http://schemas.openxmlformats.org/officeDocument/2006/relationships/hyperlink" Target="mailto:pepe@correo.com" TargetMode="External"/><Relationship Id="rId22" Type="http://schemas.openxmlformats.org/officeDocument/2006/relationships/hyperlink" Target="mailto:sergio@corre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25"/>
  <sheetViews>
    <sheetView zoomScaleNormal="100" workbookViewId="0">
      <selection activeCell="M24" sqref="M24"/>
    </sheetView>
  </sheetViews>
  <sheetFormatPr baseColWidth="10" defaultColWidth="11.42578125" defaultRowHeight="15"/>
  <cols>
    <col min="1" max="1" width="7.7109375" style="1" customWidth="1"/>
    <col min="2" max="2" width="14" style="1" bestFit="1" customWidth="1"/>
    <col min="3" max="3" width="7.7109375" style="1" customWidth="1"/>
    <col min="4" max="4" width="5.28515625" style="1" customWidth="1"/>
    <col min="5" max="5" width="15.28515625" style="1" bestFit="1" customWidth="1"/>
    <col min="6" max="6" width="11.42578125" style="1"/>
    <col min="7" max="7" width="21" style="1" bestFit="1" customWidth="1"/>
    <col min="8" max="9" width="7" style="1" customWidth="1"/>
    <col min="10" max="10" width="12.5703125" style="1" bestFit="1" customWidth="1"/>
    <col min="11" max="12" width="7" style="1" customWidth="1"/>
    <col min="13" max="13" width="11.42578125" style="1"/>
    <col min="14" max="15" width="7" style="1" customWidth="1"/>
    <col min="16" max="16384" width="11.42578125" style="1"/>
  </cols>
  <sheetData>
    <row r="1" spans="2:10" ht="12" customHeight="1"/>
    <row r="2" spans="2:10" ht="6" customHeight="1">
      <c r="B2" s="2"/>
    </row>
    <row r="3" spans="2:10" ht="15.75" thickBot="1">
      <c r="C3" s="2"/>
    </row>
    <row r="4" spans="2:10" ht="15.75" thickBot="1">
      <c r="B4" s="19" t="s">
        <v>17</v>
      </c>
      <c r="G4" s="3" t="s">
        <v>19</v>
      </c>
    </row>
    <row r="5" spans="2:10">
      <c r="B5" s="21" t="s">
        <v>18</v>
      </c>
      <c r="C5" s="1">
        <v>1</v>
      </c>
      <c r="F5" s="1">
        <v>1</v>
      </c>
      <c r="G5" s="4" t="s">
        <v>20</v>
      </c>
    </row>
    <row r="6" spans="2:10" ht="15.75" thickBot="1">
      <c r="B6" s="4" t="s">
        <v>1</v>
      </c>
      <c r="G6" s="6" t="s">
        <v>1</v>
      </c>
    </row>
    <row r="7" spans="2:10" ht="15.75" thickBot="1">
      <c r="B7" s="4" t="s">
        <v>15</v>
      </c>
      <c r="E7" s="3" t="s">
        <v>23</v>
      </c>
    </row>
    <row r="8" spans="2:10" ht="15.75" thickBot="1">
      <c r="B8" s="6" t="s">
        <v>16</v>
      </c>
      <c r="D8" s="7" t="s">
        <v>0</v>
      </c>
      <c r="E8" s="4" t="s">
        <v>24</v>
      </c>
    </row>
    <row r="9" spans="2:10">
      <c r="B9" s="20"/>
      <c r="E9" s="4" t="s">
        <v>25</v>
      </c>
      <c r="F9" s="24" t="s">
        <v>0</v>
      </c>
    </row>
    <row r="10" spans="2:10" ht="15.75" thickBot="1">
      <c r="B10" s="20"/>
      <c r="E10" s="6" t="s">
        <v>26</v>
      </c>
      <c r="F10" s="7" t="s">
        <v>0</v>
      </c>
    </row>
    <row r="12" spans="2:10" ht="15.75" thickBot="1"/>
    <row r="13" spans="2:10" ht="15.75" thickBot="1">
      <c r="F13" s="1">
        <v>1</v>
      </c>
      <c r="G13" s="3" t="s">
        <v>21</v>
      </c>
      <c r="J13" s="19" t="s">
        <v>27</v>
      </c>
    </row>
    <row r="14" spans="2:10">
      <c r="G14" s="21" t="s">
        <v>22</v>
      </c>
      <c r="H14" s="5">
        <v>1</v>
      </c>
      <c r="I14" s="25" t="s">
        <v>0</v>
      </c>
      <c r="J14" s="21" t="s">
        <v>35</v>
      </c>
    </row>
    <row r="15" spans="2:10" ht="15.75" thickBot="1">
      <c r="F15" s="1">
        <v>1</v>
      </c>
      <c r="G15" s="6" t="s">
        <v>1</v>
      </c>
      <c r="J15" s="4" t="s">
        <v>36</v>
      </c>
    </row>
    <row r="16" spans="2:10">
      <c r="J16" s="4" t="s">
        <v>37</v>
      </c>
    </row>
    <row r="17" spans="6:16" ht="15.75" thickBot="1">
      <c r="J17" s="6" t="s">
        <v>26</v>
      </c>
    </row>
    <row r="19" spans="6:16" ht="15.75" thickBot="1"/>
    <row r="20" spans="6:16" ht="15.75" thickBot="1">
      <c r="J20" s="3" t="s">
        <v>29</v>
      </c>
      <c r="P20" s="19" t="s">
        <v>31</v>
      </c>
    </row>
    <row r="21" spans="6:16">
      <c r="I21" s="1">
        <v>1</v>
      </c>
      <c r="J21" s="4" t="s">
        <v>33</v>
      </c>
      <c r="K21" s="5">
        <v>1</v>
      </c>
      <c r="O21" s="1">
        <v>1</v>
      </c>
      <c r="P21" s="21" t="s">
        <v>32</v>
      </c>
    </row>
    <row r="22" spans="6:16" ht="15.75" thickBot="1">
      <c r="J22" s="4" t="s">
        <v>1</v>
      </c>
      <c r="P22" s="4" t="s">
        <v>1</v>
      </c>
    </row>
    <row r="23" spans="6:16" ht="15.75" thickBot="1">
      <c r="G23" s="3" t="s">
        <v>28</v>
      </c>
      <c r="J23" s="6" t="s">
        <v>34</v>
      </c>
      <c r="M23" s="3" t="s">
        <v>30</v>
      </c>
      <c r="P23" s="4" t="s">
        <v>15</v>
      </c>
    </row>
    <row r="24" spans="6:16" ht="15.75" thickBot="1">
      <c r="F24" s="26" t="s">
        <v>0</v>
      </c>
      <c r="G24" s="21" t="s">
        <v>26</v>
      </c>
      <c r="L24" s="26" t="s">
        <v>0</v>
      </c>
      <c r="M24" s="21" t="s">
        <v>33</v>
      </c>
      <c r="P24" s="6" t="s">
        <v>16</v>
      </c>
    </row>
    <row r="25" spans="6:16" ht="15.75" thickBot="1">
      <c r="G25" s="6" t="s">
        <v>33</v>
      </c>
      <c r="H25" s="1" t="s">
        <v>0</v>
      </c>
      <c r="M25" s="6" t="s">
        <v>38</v>
      </c>
      <c r="N25" s="1" t="s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91C1F-95BC-4FD8-8FD5-892BC43F806A}">
  <dimension ref="B2:N14"/>
  <sheetViews>
    <sheetView zoomScale="170" zoomScaleNormal="170" workbookViewId="0">
      <selection activeCell="E17" sqref="E17"/>
    </sheetView>
  </sheetViews>
  <sheetFormatPr baseColWidth="10" defaultColWidth="11.42578125" defaultRowHeight="15"/>
  <cols>
    <col min="1" max="1" width="4.28515625" style="1" customWidth="1"/>
    <col min="2" max="2" width="11.42578125" style="9"/>
    <col min="3" max="3" width="7.7109375" style="9" customWidth="1"/>
    <col min="4" max="4" width="11.42578125" style="9"/>
    <col min="5" max="5" width="7.7109375" style="9" customWidth="1"/>
    <col min="6" max="6" width="21" style="9" bestFit="1" customWidth="1"/>
    <col min="7" max="7" width="7.7109375" style="9" customWidth="1"/>
    <col min="8" max="8" width="11.42578125" style="9"/>
    <col min="9" max="9" width="7.7109375" style="9" customWidth="1"/>
    <col min="10" max="10" width="11.42578125" style="9"/>
    <col min="11" max="16384" width="11.42578125" style="1"/>
  </cols>
  <sheetData>
    <row r="2" spans="2:14">
      <c r="F2" s="8" t="s">
        <v>19</v>
      </c>
    </row>
    <row r="4" spans="2:14">
      <c r="F4" s="10" t="s">
        <v>25</v>
      </c>
    </row>
    <row r="6" spans="2:14">
      <c r="B6" s="8" t="s">
        <v>17</v>
      </c>
      <c r="D6" s="9" t="s">
        <v>24</v>
      </c>
      <c r="F6" s="8" t="s">
        <v>23</v>
      </c>
      <c r="H6" s="9" t="s">
        <v>26</v>
      </c>
      <c r="J6" s="8" t="s">
        <v>21</v>
      </c>
      <c r="K6" s="9"/>
      <c r="L6" s="9" t="s">
        <v>26</v>
      </c>
      <c r="M6" s="9"/>
      <c r="N6" s="8" t="s">
        <v>27</v>
      </c>
    </row>
    <row r="8" spans="2:14">
      <c r="J8" s="10" t="s">
        <v>26</v>
      </c>
    </row>
    <row r="10" spans="2:14">
      <c r="B10" s="1"/>
      <c r="C10" s="1"/>
      <c r="D10" s="1"/>
      <c r="E10" s="1"/>
      <c r="F10" s="8" t="s">
        <v>29</v>
      </c>
      <c r="H10" s="9" t="s">
        <v>33</v>
      </c>
      <c r="J10" s="8" t="s">
        <v>28</v>
      </c>
    </row>
    <row r="12" spans="2:14">
      <c r="F12" s="10" t="s">
        <v>33</v>
      </c>
    </row>
    <row r="14" spans="2:14">
      <c r="F14" s="8" t="s">
        <v>30</v>
      </c>
      <c r="H14" s="9" t="s">
        <v>38</v>
      </c>
      <c r="J14" s="8" t="s">
        <v>31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0C1F1-0BF3-4325-AF5E-05E8BD84746E}">
  <dimension ref="A1:H61"/>
  <sheetViews>
    <sheetView tabSelected="1" topLeftCell="A30" zoomScale="115" zoomScaleNormal="115" workbookViewId="0">
      <selection activeCell="A25" sqref="A25:XFD27"/>
    </sheetView>
  </sheetViews>
  <sheetFormatPr baseColWidth="10" defaultColWidth="11.42578125" defaultRowHeight="15"/>
  <cols>
    <col min="1" max="1" width="21.7109375" style="11" bestFit="1" customWidth="1"/>
    <col min="2" max="2" width="10.140625" style="11" bestFit="1" customWidth="1"/>
    <col min="3" max="3" width="9" style="11" bestFit="1" customWidth="1"/>
    <col min="4" max="4" width="5.7109375" style="11" bestFit="1" customWidth="1"/>
    <col min="5" max="5" width="20.140625" style="11" bestFit="1" customWidth="1"/>
    <col min="6" max="6" width="14.7109375" style="11" bestFit="1" customWidth="1"/>
    <col min="7" max="7" width="24.85546875" style="11" bestFit="1" customWidth="1"/>
    <col min="8" max="8" width="65.140625" style="11" customWidth="1"/>
    <col min="9" max="16384" width="11.42578125" style="11"/>
  </cols>
  <sheetData>
    <row r="1" spans="1:8">
      <c r="A1" s="39" t="s">
        <v>40</v>
      </c>
      <c r="B1" s="40"/>
      <c r="C1" s="40"/>
      <c r="D1" s="40"/>
      <c r="E1" s="40"/>
      <c r="F1" s="40"/>
      <c r="G1" s="40"/>
      <c r="H1" s="41"/>
    </row>
    <row r="2" spans="1:8" ht="15" customHeight="1">
      <c r="A2" s="12" t="s">
        <v>2</v>
      </c>
      <c r="B2" s="36" t="s">
        <v>71</v>
      </c>
      <c r="C2" s="37"/>
      <c r="D2" s="37"/>
      <c r="E2" s="37"/>
      <c r="F2" s="37"/>
      <c r="G2" s="37"/>
      <c r="H2" s="38"/>
    </row>
    <row r="3" spans="1:8" ht="30">
      <c r="A3" s="13" t="s">
        <v>3</v>
      </c>
      <c r="B3" s="14" t="s">
        <v>4</v>
      </c>
      <c r="C3" s="13" t="s">
        <v>5</v>
      </c>
      <c r="D3" s="13" t="s">
        <v>6</v>
      </c>
      <c r="E3" s="13" t="s">
        <v>7</v>
      </c>
      <c r="F3" s="14" t="s">
        <v>8</v>
      </c>
      <c r="G3" s="14" t="s">
        <v>9</v>
      </c>
      <c r="H3" s="13" t="s">
        <v>10</v>
      </c>
    </row>
    <row r="4" spans="1:8">
      <c r="A4" s="15" t="s">
        <v>24</v>
      </c>
      <c r="B4" s="16" t="s">
        <v>11</v>
      </c>
      <c r="C4" s="16">
        <v>4</v>
      </c>
      <c r="D4" s="16" t="s">
        <v>12</v>
      </c>
      <c r="E4" s="16"/>
      <c r="F4" s="16" t="s">
        <v>13</v>
      </c>
      <c r="G4" s="16"/>
      <c r="H4" s="17" t="s">
        <v>49</v>
      </c>
    </row>
    <row r="5" spans="1:8">
      <c r="A5" s="15" t="s">
        <v>1</v>
      </c>
      <c r="B5" s="16" t="s">
        <v>11</v>
      </c>
      <c r="C5" s="16">
        <v>50</v>
      </c>
      <c r="D5" s="16" t="s">
        <v>12</v>
      </c>
      <c r="E5" s="16"/>
      <c r="F5" s="16"/>
      <c r="G5" s="16"/>
      <c r="H5" s="18" t="s">
        <v>50</v>
      </c>
    </row>
    <row r="6" spans="1:8">
      <c r="A6" s="15" t="s">
        <v>15</v>
      </c>
      <c r="B6" s="16" t="s">
        <v>11</v>
      </c>
      <c r="C6" s="16">
        <v>10</v>
      </c>
      <c r="D6" s="16" t="s">
        <v>12</v>
      </c>
      <c r="E6" s="16"/>
      <c r="F6" s="16"/>
      <c r="G6" s="16"/>
      <c r="H6" s="18" t="s">
        <v>51</v>
      </c>
    </row>
    <row r="7" spans="1:8">
      <c r="A7" s="15" t="s">
        <v>16</v>
      </c>
      <c r="B7" s="16" t="s">
        <v>11</v>
      </c>
      <c r="C7" s="16">
        <v>50</v>
      </c>
      <c r="D7" s="16" t="s">
        <v>12</v>
      </c>
      <c r="E7" s="16"/>
      <c r="F7" s="16"/>
      <c r="G7" s="16"/>
      <c r="H7" s="18" t="s">
        <v>52</v>
      </c>
    </row>
    <row r="8" spans="1:8">
      <c r="A8" s="22"/>
      <c r="B8" s="23"/>
      <c r="C8" s="23"/>
      <c r="D8" s="23"/>
      <c r="E8" s="23"/>
      <c r="F8" s="23"/>
      <c r="G8" s="23"/>
      <c r="H8" s="23"/>
    </row>
    <row r="9" spans="1:8">
      <c r="A9" s="39" t="s">
        <v>41</v>
      </c>
      <c r="B9" s="40"/>
      <c r="C9" s="40"/>
      <c r="D9" s="40"/>
      <c r="E9" s="40"/>
      <c r="F9" s="40"/>
      <c r="G9" s="40"/>
      <c r="H9" s="41"/>
    </row>
    <row r="10" spans="1:8" ht="15" customHeight="1">
      <c r="A10" s="12" t="s">
        <v>2</v>
      </c>
      <c r="B10" s="36" t="s">
        <v>72</v>
      </c>
      <c r="C10" s="37"/>
      <c r="D10" s="37"/>
      <c r="E10" s="37"/>
      <c r="F10" s="37"/>
      <c r="G10" s="37"/>
      <c r="H10" s="38"/>
    </row>
    <row r="11" spans="1:8" ht="30">
      <c r="A11" s="13" t="s">
        <v>3</v>
      </c>
      <c r="B11" s="14" t="s">
        <v>4</v>
      </c>
      <c r="C11" s="13" t="s">
        <v>5</v>
      </c>
      <c r="D11" s="13" t="s">
        <v>6</v>
      </c>
      <c r="E11" s="13" t="s">
        <v>7</v>
      </c>
      <c r="F11" s="14" t="s">
        <v>8</v>
      </c>
      <c r="G11" s="14" t="s">
        <v>9</v>
      </c>
      <c r="H11" s="13" t="s">
        <v>10</v>
      </c>
    </row>
    <row r="12" spans="1:8">
      <c r="A12" s="15" t="s">
        <v>26</v>
      </c>
      <c r="B12" s="16" t="s">
        <v>11</v>
      </c>
      <c r="C12" s="16">
        <v>4</v>
      </c>
      <c r="D12" s="16" t="s">
        <v>12</v>
      </c>
      <c r="E12" s="16"/>
      <c r="F12" s="16" t="s">
        <v>13</v>
      </c>
      <c r="G12" s="16"/>
      <c r="H12" s="17" t="s">
        <v>53</v>
      </c>
    </row>
    <row r="13" spans="1:8">
      <c r="A13" s="15" t="s">
        <v>1</v>
      </c>
      <c r="B13" s="16" t="s">
        <v>11</v>
      </c>
      <c r="C13" s="16">
        <v>50</v>
      </c>
      <c r="D13" s="16" t="s">
        <v>12</v>
      </c>
      <c r="E13" s="16"/>
      <c r="F13" s="16"/>
      <c r="G13" s="16"/>
      <c r="H13" s="18" t="s">
        <v>54</v>
      </c>
    </row>
    <row r="15" spans="1:8">
      <c r="A15" s="39" t="s">
        <v>42</v>
      </c>
      <c r="B15" s="40"/>
      <c r="C15" s="40"/>
      <c r="D15" s="40"/>
      <c r="E15" s="40"/>
      <c r="F15" s="40"/>
      <c r="G15" s="40"/>
      <c r="H15" s="41"/>
    </row>
    <row r="16" spans="1:8" ht="15" customHeight="1">
      <c r="A16" s="12" t="s">
        <v>2</v>
      </c>
      <c r="B16" s="36" t="s">
        <v>55</v>
      </c>
      <c r="C16" s="37"/>
      <c r="D16" s="37"/>
      <c r="E16" s="37"/>
      <c r="F16" s="37"/>
      <c r="G16" s="37"/>
      <c r="H16" s="38"/>
    </row>
    <row r="17" spans="1:8" ht="30">
      <c r="A17" s="13" t="s">
        <v>3</v>
      </c>
      <c r="B17" s="14" t="s">
        <v>4</v>
      </c>
      <c r="C17" s="13" t="s">
        <v>5</v>
      </c>
      <c r="D17" s="13" t="s">
        <v>6</v>
      </c>
      <c r="E17" s="13" t="s">
        <v>7</v>
      </c>
      <c r="F17" s="14" t="s">
        <v>8</v>
      </c>
      <c r="G17" s="14" t="s">
        <v>9</v>
      </c>
      <c r="H17" s="13" t="s">
        <v>10</v>
      </c>
    </row>
    <row r="18" spans="1:8">
      <c r="A18" s="15" t="s">
        <v>25</v>
      </c>
      <c r="B18" s="16" t="s">
        <v>11</v>
      </c>
      <c r="C18" s="16">
        <v>4</v>
      </c>
      <c r="D18" s="16" t="s">
        <v>12</v>
      </c>
      <c r="E18" s="16"/>
      <c r="F18" s="16" t="s">
        <v>13</v>
      </c>
      <c r="G18" s="16"/>
      <c r="H18" s="17" t="s">
        <v>56</v>
      </c>
    </row>
    <row r="19" spans="1:8">
      <c r="A19" s="15" t="s">
        <v>1</v>
      </c>
      <c r="B19" s="16" t="s">
        <v>11</v>
      </c>
      <c r="C19" s="16">
        <v>50</v>
      </c>
      <c r="D19" s="16" t="s">
        <v>12</v>
      </c>
      <c r="E19" s="16"/>
      <c r="F19" s="16"/>
      <c r="G19" s="16"/>
      <c r="H19" s="18" t="s">
        <v>57</v>
      </c>
    </row>
    <row r="21" spans="1:8">
      <c r="A21" s="39" t="s">
        <v>43</v>
      </c>
      <c r="B21" s="40"/>
      <c r="C21" s="40"/>
      <c r="D21" s="40"/>
      <c r="E21" s="40"/>
      <c r="F21" s="40"/>
      <c r="G21" s="40"/>
      <c r="H21" s="41"/>
    </row>
    <row r="22" spans="1:8" ht="15" customHeight="1">
      <c r="A22" s="12" t="s">
        <v>2</v>
      </c>
      <c r="B22" s="36" t="s">
        <v>73</v>
      </c>
      <c r="C22" s="37"/>
      <c r="D22" s="37"/>
      <c r="E22" s="37"/>
      <c r="F22" s="37"/>
      <c r="G22" s="37"/>
      <c r="H22" s="38"/>
    </row>
    <row r="23" spans="1:8" ht="30">
      <c r="A23" s="13" t="s">
        <v>3</v>
      </c>
      <c r="B23" s="14" t="s">
        <v>4</v>
      </c>
      <c r="C23" s="13" t="s">
        <v>5</v>
      </c>
      <c r="D23" s="13" t="s">
        <v>6</v>
      </c>
      <c r="E23" s="13" t="s">
        <v>7</v>
      </c>
      <c r="F23" s="14" t="s">
        <v>8</v>
      </c>
      <c r="G23" s="14" t="s">
        <v>9</v>
      </c>
      <c r="H23" s="13" t="s">
        <v>10</v>
      </c>
    </row>
    <row r="24" spans="1:8">
      <c r="A24" s="15" t="s">
        <v>58</v>
      </c>
      <c r="B24" s="16" t="s">
        <v>11</v>
      </c>
      <c r="C24" s="16">
        <v>4</v>
      </c>
      <c r="D24" s="16" t="s">
        <v>12</v>
      </c>
      <c r="E24" s="16"/>
      <c r="F24" s="16" t="s">
        <v>13</v>
      </c>
      <c r="G24" s="16"/>
      <c r="H24" s="17" t="s">
        <v>59</v>
      </c>
    </row>
    <row r="25" spans="1:8">
      <c r="A25" s="15" t="s">
        <v>36</v>
      </c>
      <c r="B25" s="16" t="s">
        <v>11</v>
      </c>
      <c r="C25" s="16">
        <v>15</v>
      </c>
      <c r="D25" s="16" t="s">
        <v>12</v>
      </c>
      <c r="E25" s="16"/>
      <c r="F25" s="16"/>
      <c r="G25" s="16"/>
      <c r="H25" s="17" t="s">
        <v>60</v>
      </c>
    </row>
    <row r="26" spans="1:8">
      <c r="A26" s="15" t="s">
        <v>37</v>
      </c>
      <c r="B26" s="16" t="s">
        <v>123</v>
      </c>
      <c r="C26" s="16">
        <v>8</v>
      </c>
      <c r="D26" s="16" t="s">
        <v>12</v>
      </c>
      <c r="E26" s="16"/>
      <c r="F26" s="16"/>
      <c r="G26" s="16"/>
      <c r="H26" s="17" t="s">
        <v>61</v>
      </c>
    </row>
    <row r="27" spans="1:8">
      <c r="A27" s="15" t="s">
        <v>26</v>
      </c>
      <c r="B27" s="16" t="s">
        <v>11</v>
      </c>
      <c r="C27" s="16">
        <v>4</v>
      </c>
      <c r="D27" s="16" t="s">
        <v>12</v>
      </c>
      <c r="E27" s="16"/>
      <c r="F27" s="16" t="s">
        <v>14</v>
      </c>
      <c r="G27" s="16" t="s">
        <v>21</v>
      </c>
      <c r="H27" s="17" t="s">
        <v>77</v>
      </c>
    </row>
    <row r="29" spans="1:8">
      <c r="A29" s="39" t="s">
        <v>44</v>
      </c>
      <c r="B29" s="40"/>
      <c r="C29" s="40"/>
      <c r="D29" s="40"/>
      <c r="E29" s="40"/>
      <c r="F29" s="40"/>
      <c r="G29" s="40"/>
      <c r="H29" s="41"/>
    </row>
    <row r="30" spans="1:8">
      <c r="A30" s="12" t="s">
        <v>2</v>
      </c>
      <c r="B30" s="36" t="s">
        <v>74</v>
      </c>
      <c r="C30" s="37"/>
      <c r="D30" s="37"/>
      <c r="E30" s="37"/>
      <c r="F30" s="37"/>
      <c r="G30" s="37"/>
      <c r="H30" s="38"/>
    </row>
    <row r="31" spans="1:8" ht="30">
      <c r="A31" s="13" t="s">
        <v>3</v>
      </c>
      <c r="B31" s="14" t="s">
        <v>4</v>
      </c>
      <c r="C31" s="13" t="s">
        <v>5</v>
      </c>
      <c r="D31" s="13" t="s">
        <v>6</v>
      </c>
      <c r="E31" s="13" t="s">
        <v>7</v>
      </c>
      <c r="F31" s="14" t="s">
        <v>8</v>
      </c>
      <c r="G31" s="14" t="s">
        <v>9</v>
      </c>
      <c r="H31" s="13" t="s">
        <v>10</v>
      </c>
    </row>
    <row r="32" spans="1:8">
      <c r="A32" s="15" t="s">
        <v>33</v>
      </c>
      <c r="B32" s="16" t="s">
        <v>11</v>
      </c>
      <c r="C32" s="16">
        <v>4</v>
      </c>
      <c r="D32" s="16" t="s">
        <v>12</v>
      </c>
      <c r="E32" s="16"/>
      <c r="F32" s="16" t="s">
        <v>13</v>
      </c>
      <c r="G32" s="16"/>
      <c r="H32" s="17" t="s">
        <v>62</v>
      </c>
    </row>
    <row r="33" spans="1:8">
      <c r="A33" s="15" t="s">
        <v>1</v>
      </c>
      <c r="B33" s="16" t="s">
        <v>11</v>
      </c>
      <c r="C33" s="16">
        <v>50</v>
      </c>
      <c r="D33" s="16" t="s">
        <v>12</v>
      </c>
      <c r="E33" s="16"/>
      <c r="F33" s="16"/>
      <c r="G33" s="16"/>
      <c r="H33" s="18" t="s">
        <v>63</v>
      </c>
    </row>
    <row r="34" spans="1:8">
      <c r="A34" s="15" t="s">
        <v>34</v>
      </c>
      <c r="B34" s="16" t="s">
        <v>11</v>
      </c>
      <c r="C34" s="16">
        <v>1</v>
      </c>
      <c r="D34" s="16" t="s">
        <v>12</v>
      </c>
      <c r="E34" s="16"/>
      <c r="F34" s="16"/>
      <c r="G34" s="16"/>
      <c r="H34" s="18" t="s">
        <v>64</v>
      </c>
    </row>
    <row r="36" spans="1:8">
      <c r="A36" s="39" t="s">
        <v>45</v>
      </c>
      <c r="B36" s="40"/>
      <c r="C36" s="40"/>
      <c r="D36" s="40"/>
      <c r="E36" s="40"/>
      <c r="F36" s="40"/>
      <c r="G36" s="40"/>
      <c r="H36" s="41"/>
    </row>
    <row r="37" spans="1:8" ht="15" customHeight="1">
      <c r="A37" s="12" t="s">
        <v>2</v>
      </c>
      <c r="B37" s="36" t="s">
        <v>65</v>
      </c>
      <c r="C37" s="37"/>
      <c r="D37" s="37"/>
      <c r="E37" s="37"/>
      <c r="F37" s="37"/>
      <c r="G37" s="37"/>
      <c r="H37" s="38"/>
    </row>
    <row r="38" spans="1:8" ht="30">
      <c r="A38" s="13" t="s">
        <v>3</v>
      </c>
      <c r="B38" s="14" t="s">
        <v>4</v>
      </c>
      <c r="C38" s="13" t="s">
        <v>5</v>
      </c>
      <c r="D38" s="13" t="s">
        <v>6</v>
      </c>
      <c r="E38" s="13" t="s">
        <v>7</v>
      </c>
      <c r="F38" s="14" t="s">
        <v>8</v>
      </c>
      <c r="G38" s="14" t="s">
        <v>9</v>
      </c>
      <c r="H38" s="13" t="s">
        <v>10</v>
      </c>
    </row>
    <row r="39" spans="1:8">
      <c r="A39" s="15" t="s">
        <v>38</v>
      </c>
      <c r="B39" s="16" t="s">
        <v>11</v>
      </c>
      <c r="C39" s="16">
        <v>4</v>
      </c>
      <c r="D39" s="16" t="s">
        <v>12</v>
      </c>
      <c r="E39" s="16"/>
      <c r="F39" s="16" t="s">
        <v>13</v>
      </c>
      <c r="G39" s="16"/>
      <c r="H39" s="17" t="s">
        <v>66</v>
      </c>
    </row>
    <row r="40" spans="1:8">
      <c r="A40" s="15" t="s">
        <v>1</v>
      </c>
      <c r="B40" s="16" t="s">
        <v>11</v>
      </c>
      <c r="C40" s="16">
        <v>50</v>
      </c>
      <c r="D40" s="16" t="s">
        <v>12</v>
      </c>
      <c r="E40" s="16"/>
      <c r="F40" s="16"/>
      <c r="G40" s="16"/>
      <c r="H40" s="18" t="s">
        <v>67</v>
      </c>
    </row>
    <row r="41" spans="1:8">
      <c r="A41" s="15" t="s">
        <v>15</v>
      </c>
      <c r="B41" s="16" t="s">
        <v>11</v>
      </c>
      <c r="C41" s="16">
        <v>10</v>
      </c>
      <c r="D41" s="16" t="s">
        <v>12</v>
      </c>
      <c r="E41" s="16"/>
      <c r="F41" s="16"/>
      <c r="G41" s="16"/>
      <c r="H41" s="18" t="s">
        <v>68</v>
      </c>
    </row>
    <row r="42" spans="1:8">
      <c r="A42" s="15" t="s">
        <v>16</v>
      </c>
      <c r="B42" s="16" t="s">
        <v>11</v>
      </c>
      <c r="C42" s="16">
        <v>50</v>
      </c>
      <c r="D42" s="16" t="s">
        <v>12</v>
      </c>
      <c r="E42" s="16"/>
      <c r="F42" s="16"/>
      <c r="G42" s="16"/>
      <c r="H42" s="18" t="s">
        <v>69</v>
      </c>
    </row>
    <row r="44" spans="1:8">
      <c r="A44" s="39" t="s">
        <v>46</v>
      </c>
      <c r="B44" s="40"/>
      <c r="C44" s="40"/>
      <c r="D44" s="40"/>
      <c r="E44" s="40"/>
      <c r="F44" s="40"/>
      <c r="G44" s="40"/>
      <c r="H44" s="41"/>
    </row>
    <row r="45" spans="1:8" ht="15" customHeight="1">
      <c r="A45" s="12" t="s">
        <v>2</v>
      </c>
      <c r="B45" s="36" t="s">
        <v>70</v>
      </c>
      <c r="C45" s="37"/>
      <c r="D45" s="37"/>
      <c r="E45" s="37"/>
      <c r="F45" s="37"/>
      <c r="G45" s="37"/>
      <c r="H45" s="38"/>
    </row>
    <row r="46" spans="1:8" ht="30">
      <c r="A46" s="13" t="s">
        <v>3</v>
      </c>
      <c r="B46" s="14" t="s">
        <v>4</v>
      </c>
      <c r="C46" s="13" t="s">
        <v>5</v>
      </c>
      <c r="D46" s="13" t="s">
        <v>6</v>
      </c>
      <c r="E46" s="13" t="s">
        <v>7</v>
      </c>
      <c r="F46" s="14" t="s">
        <v>8</v>
      </c>
      <c r="G46" s="14" t="s">
        <v>9</v>
      </c>
      <c r="H46" s="13" t="s">
        <v>10</v>
      </c>
    </row>
    <row r="47" spans="1:8">
      <c r="A47" s="15" t="s">
        <v>24</v>
      </c>
      <c r="B47" s="16" t="s">
        <v>11</v>
      </c>
      <c r="C47" s="16">
        <v>4</v>
      </c>
      <c r="D47" s="16" t="s">
        <v>12</v>
      </c>
      <c r="E47" s="16"/>
      <c r="F47" s="16" t="s">
        <v>14</v>
      </c>
      <c r="G47" s="16" t="s">
        <v>17</v>
      </c>
      <c r="H47" s="17" t="s">
        <v>75</v>
      </c>
    </row>
    <row r="48" spans="1:8">
      <c r="A48" s="15" t="s">
        <v>25</v>
      </c>
      <c r="B48" s="16" t="s">
        <v>11</v>
      </c>
      <c r="C48" s="16">
        <v>4</v>
      </c>
      <c r="D48" s="16" t="s">
        <v>12</v>
      </c>
      <c r="E48" s="16"/>
      <c r="F48" s="16" t="s">
        <v>14</v>
      </c>
      <c r="G48" s="16" t="s">
        <v>19</v>
      </c>
      <c r="H48" s="17" t="s">
        <v>76</v>
      </c>
    </row>
    <row r="49" spans="1:8">
      <c r="A49" s="15" t="s">
        <v>26</v>
      </c>
      <c r="B49" s="16" t="s">
        <v>11</v>
      </c>
      <c r="C49" s="16">
        <v>4</v>
      </c>
      <c r="D49" s="16" t="s">
        <v>12</v>
      </c>
      <c r="E49" s="16"/>
      <c r="F49" s="16" t="s">
        <v>14</v>
      </c>
      <c r="G49" s="16" t="s">
        <v>21</v>
      </c>
      <c r="H49" s="17" t="s">
        <v>77</v>
      </c>
    </row>
    <row r="51" spans="1:8">
      <c r="A51" s="39" t="s">
        <v>47</v>
      </c>
      <c r="B51" s="40"/>
      <c r="C51" s="40"/>
      <c r="D51" s="40"/>
      <c r="E51" s="40"/>
      <c r="F51" s="40"/>
      <c r="G51" s="40"/>
      <c r="H51" s="41"/>
    </row>
    <row r="52" spans="1:8">
      <c r="A52" s="12" t="s">
        <v>2</v>
      </c>
      <c r="B52" s="36" t="s">
        <v>80</v>
      </c>
      <c r="C52" s="37"/>
      <c r="D52" s="37"/>
      <c r="E52" s="37"/>
      <c r="F52" s="37"/>
      <c r="G52" s="37"/>
      <c r="H52" s="38"/>
    </row>
    <row r="53" spans="1:8" ht="30">
      <c r="A53" s="13" t="s">
        <v>3</v>
      </c>
      <c r="B53" s="14" t="s">
        <v>4</v>
      </c>
      <c r="C53" s="13" t="s">
        <v>5</v>
      </c>
      <c r="D53" s="13" t="s">
        <v>6</v>
      </c>
      <c r="E53" s="13" t="s">
        <v>7</v>
      </c>
      <c r="F53" s="14" t="s">
        <v>8</v>
      </c>
      <c r="G53" s="14" t="s">
        <v>9</v>
      </c>
      <c r="H53" s="13" t="s">
        <v>10</v>
      </c>
    </row>
    <row r="54" spans="1:8">
      <c r="A54" s="15" t="s">
        <v>26</v>
      </c>
      <c r="B54" s="16" t="s">
        <v>11</v>
      </c>
      <c r="C54" s="16">
        <v>4</v>
      </c>
      <c r="D54" s="16" t="s">
        <v>12</v>
      </c>
      <c r="E54" s="16"/>
      <c r="F54" s="16" t="s">
        <v>14</v>
      </c>
      <c r="G54" s="16" t="s">
        <v>21</v>
      </c>
      <c r="H54" s="17" t="s">
        <v>79</v>
      </c>
    </row>
    <row r="55" spans="1:8">
      <c r="A55" s="15" t="s">
        <v>33</v>
      </c>
      <c r="B55" s="16" t="s">
        <v>11</v>
      </c>
      <c r="C55" s="16">
        <v>4</v>
      </c>
      <c r="D55" s="16" t="s">
        <v>12</v>
      </c>
      <c r="E55" s="16"/>
      <c r="F55" s="16" t="s">
        <v>14</v>
      </c>
      <c r="G55" s="16" t="s">
        <v>29</v>
      </c>
      <c r="H55" s="17" t="s">
        <v>78</v>
      </c>
    </row>
    <row r="57" spans="1:8">
      <c r="A57" s="39" t="s">
        <v>48</v>
      </c>
      <c r="B57" s="40"/>
      <c r="C57" s="40"/>
      <c r="D57" s="40"/>
      <c r="E57" s="40"/>
      <c r="F57" s="40"/>
      <c r="G57" s="40"/>
      <c r="H57" s="41"/>
    </row>
    <row r="58" spans="1:8" ht="15" customHeight="1">
      <c r="A58" s="12" t="s">
        <v>2</v>
      </c>
      <c r="B58" s="36" t="s">
        <v>81</v>
      </c>
      <c r="C58" s="37"/>
      <c r="D58" s="37"/>
      <c r="E58" s="37"/>
      <c r="F58" s="37"/>
      <c r="G58" s="37"/>
      <c r="H58" s="38"/>
    </row>
    <row r="59" spans="1:8" ht="30">
      <c r="A59" s="13" t="s">
        <v>3</v>
      </c>
      <c r="B59" s="14" t="s">
        <v>4</v>
      </c>
      <c r="C59" s="13" t="s">
        <v>5</v>
      </c>
      <c r="D59" s="13" t="s">
        <v>6</v>
      </c>
      <c r="E59" s="13" t="s">
        <v>7</v>
      </c>
      <c r="F59" s="14" t="s">
        <v>8</v>
      </c>
      <c r="G59" s="14" t="s">
        <v>9</v>
      </c>
      <c r="H59" s="13" t="s">
        <v>10</v>
      </c>
    </row>
    <row r="60" spans="1:8">
      <c r="A60" s="15" t="s">
        <v>33</v>
      </c>
      <c r="B60" s="16" t="s">
        <v>11</v>
      </c>
      <c r="C60" s="16">
        <v>4</v>
      </c>
      <c r="D60" s="16" t="s">
        <v>12</v>
      </c>
      <c r="E60" s="16"/>
      <c r="F60" s="16" t="s">
        <v>14</v>
      </c>
      <c r="G60" s="16" t="s">
        <v>29</v>
      </c>
      <c r="H60" s="17" t="s">
        <v>78</v>
      </c>
    </row>
    <row r="61" spans="1:8">
      <c r="A61" s="15" t="s">
        <v>39</v>
      </c>
      <c r="B61" s="16" t="s">
        <v>11</v>
      </c>
      <c r="C61" s="16">
        <v>4</v>
      </c>
      <c r="D61" s="16" t="s">
        <v>12</v>
      </c>
      <c r="E61" s="16"/>
      <c r="F61" s="16" t="s">
        <v>14</v>
      </c>
      <c r="G61" s="16" t="s">
        <v>31</v>
      </c>
      <c r="H61" s="17" t="s">
        <v>82</v>
      </c>
    </row>
  </sheetData>
  <mergeCells count="18">
    <mergeCell ref="A57:H57"/>
    <mergeCell ref="B58:H58"/>
    <mergeCell ref="A51:H51"/>
    <mergeCell ref="B52:H52"/>
    <mergeCell ref="A21:H21"/>
    <mergeCell ref="B22:H22"/>
    <mergeCell ref="A44:H44"/>
    <mergeCell ref="B45:H45"/>
    <mergeCell ref="A29:H29"/>
    <mergeCell ref="B30:H30"/>
    <mergeCell ref="A36:H36"/>
    <mergeCell ref="B37:H37"/>
    <mergeCell ref="B16:H16"/>
    <mergeCell ref="A1:H1"/>
    <mergeCell ref="B2:H2"/>
    <mergeCell ref="A9:H9"/>
    <mergeCell ref="B10:H10"/>
    <mergeCell ref="A15:H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4EB4C-B8C7-43EC-9869-D50343597235}">
  <dimension ref="A1:I116"/>
  <sheetViews>
    <sheetView workbookViewId="0">
      <selection activeCell="J3" sqref="J3"/>
    </sheetView>
  </sheetViews>
  <sheetFormatPr baseColWidth="10" defaultRowHeight="15"/>
  <cols>
    <col min="1" max="1" width="14.7109375" bestFit="1" customWidth="1"/>
    <col min="2" max="2" width="13.7109375" bestFit="1" customWidth="1"/>
    <col min="3" max="3" width="12" bestFit="1" customWidth="1"/>
    <col min="4" max="4" width="21.42578125" bestFit="1" customWidth="1"/>
    <col min="5" max="5" width="47.85546875" bestFit="1" customWidth="1"/>
    <col min="6" max="6" width="47.85546875" customWidth="1"/>
    <col min="7" max="7" width="62.7109375" bestFit="1" customWidth="1"/>
    <col min="8" max="8" width="97.28515625" bestFit="1" customWidth="1"/>
  </cols>
  <sheetData>
    <row r="1" spans="1:9">
      <c r="A1" s="42" t="s">
        <v>17</v>
      </c>
      <c r="B1" s="42"/>
      <c r="C1" s="42"/>
      <c r="D1" s="42"/>
      <c r="E1" s="34"/>
      <c r="F1" s="34"/>
      <c r="G1" t="s">
        <v>232</v>
      </c>
    </row>
    <row r="2" spans="1:9">
      <c r="A2" s="27" t="s">
        <v>18</v>
      </c>
      <c r="B2" s="27" t="s">
        <v>1</v>
      </c>
      <c r="C2" s="27" t="s">
        <v>15</v>
      </c>
      <c r="D2" s="27" t="s">
        <v>16</v>
      </c>
      <c r="E2" s="32" t="s">
        <v>233</v>
      </c>
      <c r="F2" s="35" t="s">
        <v>233</v>
      </c>
      <c r="G2" t="s">
        <v>223</v>
      </c>
    </row>
    <row r="3" spans="1:9">
      <c r="A3" s="28" t="s">
        <v>83</v>
      </c>
      <c r="B3" s="29" t="s">
        <v>144</v>
      </c>
      <c r="C3" s="29">
        <v>3124567841</v>
      </c>
      <c r="D3" s="30" t="s">
        <v>153</v>
      </c>
      <c r="E3" t="str">
        <f>_xlfn.CONCAT($E$2,A3,$E$2,B3,$E$2,C3,$E$2,D3,$E$2)</f>
        <v>,B01,Aerosan,3124567841,aerosan@correo.com,</v>
      </c>
      <c r="F3" s="33" t="s">
        <v>244</v>
      </c>
      <c r="H3" t="str">
        <f>_xlfn.CONCAT($G$2,F3,$G$1)</f>
        <v>insert into bodega(codbodega, nombre, telefono, email) values(B01','Aerosan','3124567841','aerosan@correo.com');</v>
      </c>
      <c r="I3" t="s">
        <v>334</v>
      </c>
    </row>
    <row r="4" spans="1:9">
      <c r="A4" s="28" t="s">
        <v>84</v>
      </c>
      <c r="B4" s="29" t="s">
        <v>145</v>
      </c>
      <c r="C4" s="29">
        <v>9634896214</v>
      </c>
      <c r="D4" s="30" t="s">
        <v>160</v>
      </c>
      <c r="E4" t="str">
        <f t="shared" ref="E4:E12" si="0">_xlfn.CONCAT($E$2,A4,$E$2,B4,$E$2,C4,$E$2,D4,$E$2)</f>
        <v>,B02,Tampa,9634896214,tamap@correo.com,</v>
      </c>
      <c r="F4" s="33" t="s">
        <v>245</v>
      </c>
      <c r="H4" t="str">
        <f t="shared" ref="H4:H12" si="1">_xlfn.CONCAT($G$2,F4,$G$1)</f>
        <v>insert into bodega(codbodega, nombre, telefono, email) values(B02','Tampa','9634896214','tamap@correo.com');</v>
      </c>
      <c r="I4" t="s">
        <v>335</v>
      </c>
    </row>
    <row r="5" spans="1:9">
      <c r="A5" s="28" t="s">
        <v>85</v>
      </c>
      <c r="B5" s="29" t="s">
        <v>146</v>
      </c>
      <c r="C5" s="29">
        <v>1254789632</v>
      </c>
      <c r="D5" s="30" t="s">
        <v>154</v>
      </c>
      <c r="E5" t="str">
        <f t="shared" si="0"/>
        <v>,B03,Avianca,1254789632,avianca@correo.com,</v>
      </c>
      <c r="F5" s="33" t="s">
        <v>246</v>
      </c>
      <c r="H5" t="str">
        <f t="shared" si="1"/>
        <v>insert into bodega(codbodega, nombre, telefono, email) values(B03','Avianca','1254789632','avianca@correo.com');</v>
      </c>
      <c r="I5" t="s">
        <v>336</v>
      </c>
    </row>
    <row r="6" spans="1:9">
      <c r="A6" s="28" t="s">
        <v>86</v>
      </c>
      <c r="B6" s="29" t="s">
        <v>147</v>
      </c>
      <c r="C6" s="29">
        <v>7453209621</v>
      </c>
      <c r="D6" s="30" t="s">
        <v>155</v>
      </c>
      <c r="E6" t="str">
        <f t="shared" si="0"/>
        <v>,B04,Almaviva,7453209621,almaviva@correo.com,</v>
      </c>
      <c r="F6" s="33" t="s">
        <v>247</v>
      </c>
      <c r="H6" t="str">
        <f t="shared" si="1"/>
        <v>insert into bodega(codbodega, nombre, telefono, email) values(B04','Almaviva','7453209621','almaviva@correo.com');</v>
      </c>
      <c r="I6" t="s">
        <v>337</v>
      </c>
    </row>
    <row r="7" spans="1:9">
      <c r="A7" s="28" t="s">
        <v>87</v>
      </c>
      <c r="B7" s="29" t="s">
        <v>148</v>
      </c>
      <c r="C7" s="29">
        <v>3214580300</v>
      </c>
      <c r="D7" s="30" t="s">
        <v>161</v>
      </c>
      <c r="E7" t="str">
        <f t="shared" si="0"/>
        <v>,B05,Deprisa,3214580300,deorisa@correo.com,</v>
      </c>
      <c r="F7" s="33" t="s">
        <v>248</v>
      </c>
      <c r="H7" t="str">
        <f t="shared" si="1"/>
        <v>insert into bodega(codbodega, nombre, telefono, email) values(B05','Deprisa','3214580300','deorisa@correo.com');</v>
      </c>
      <c r="I7" t="s">
        <v>338</v>
      </c>
    </row>
    <row r="8" spans="1:9">
      <c r="A8" s="28" t="s">
        <v>88</v>
      </c>
      <c r="B8" s="29" t="s">
        <v>149</v>
      </c>
      <c r="C8" s="29">
        <v>2458963147</v>
      </c>
      <c r="D8" s="30" t="s">
        <v>156</v>
      </c>
      <c r="E8" t="str">
        <f t="shared" si="0"/>
        <v>,B06,Fedex,2458963147,fedex@correo.com,</v>
      </c>
      <c r="F8" s="33" t="s">
        <v>249</v>
      </c>
      <c r="H8" t="str">
        <f t="shared" si="1"/>
        <v>insert into bodega(codbodega, nombre, telefono, email) values(B06','Fedex','2458963147','fedex@correo.com');</v>
      </c>
      <c r="I8" t="s">
        <v>339</v>
      </c>
    </row>
    <row r="9" spans="1:9">
      <c r="A9" s="28" t="s">
        <v>89</v>
      </c>
      <c r="B9" s="29" t="s">
        <v>150</v>
      </c>
      <c r="C9" s="29">
        <v>3419630583</v>
      </c>
      <c r="D9" s="30" t="s">
        <v>157</v>
      </c>
      <c r="E9" t="str">
        <f t="shared" si="0"/>
        <v>,B07,Girag,3419630583,girag@correo.com,</v>
      </c>
      <c r="F9" s="33" t="s">
        <v>250</v>
      </c>
      <c r="H9" t="str">
        <f t="shared" si="1"/>
        <v>insert into bodega(codbodega, nombre, telefono, email) values(B07','Girag','3419630583','girag@correo.com');</v>
      </c>
      <c r="I9" t="s">
        <v>340</v>
      </c>
    </row>
    <row r="10" spans="1:9">
      <c r="A10" s="28" t="s">
        <v>90</v>
      </c>
      <c r="B10" s="29" t="s">
        <v>151</v>
      </c>
      <c r="C10" s="29">
        <v>3366485520</v>
      </c>
      <c r="D10" s="30" t="s">
        <v>158</v>
      </c>
      <c r="E10" t="str">
        <f t="shared" si="0"/>
        <v>,B08,Bodegax,3366485520,bodegax@correo.com,</v>
      </c>
      <c r="F10" s="33" t="s">
        <v>251</v>
      </c>
      <c r="H10" t="str">
        <f t="shared" si="1"/>
        <v>insert into bodega(codbodega, nombre, telefono, email) values(B08','Bodegax','3366485520','bodegax@correo.com');</v>
      </c>
      <c r="I10" t="s">
        <v>341</v>
      </c>
    </row>
    <row r="11" spans="1:9">
      <c r="A11" s="28" t="s">
        <v>91</v>
      </c>
      <c r="B11" s="29" t="s">
        <v>152</v>
      </c>
      <c r="C11" s="29">
        <v>1597532549</v>
      </c>
      <c r="D11" s="30" t="s">
        <v>159</v>
      </c>
      <c r="E11" t="str">
        <f t="shared" si="0"/>
        <v>,B09,Bodegados,1597532549,bodegados@correo.com,</v>
      </c>
      <c r="F11" s="33" t="s">
        <v>252</v>
      </c>
      <c r="H11" t="str">
        <f t="shared" si="1"/>
        <v>insert into bodega(codbodega, nombre, telefono, email) values(B09','Bodegados','1597532549','bodegados@correo.com');</v>
      </c>
      <c r="I11" t="s">
        <v>342</v>
      </c>
    </row>
    <row r="12" spans="1:9">
      <c r="A12" s="28" t="s">
        <v>92</v>
      </c>
      <c r="B12" s="29" t="s">
        <v>162</v>
      </c>
      <c r="C12" s="29">
        <v>3962410238</v>
      </c>
      <c r="D12" s="30" t="s">
        <v>163</v>
      </c>
      <c r="E12" t="str">
        <f t="shared" si="0"/>
        <v>,B10,bodegazo,3962410238,bodegazo@correo.com,</v>
      </c>
      <c r="F12" s="33" t="s">
        <v>253</v>
      </c>
      <c r="H12" t="str">
        <f t="shared" si="1"/>
        <v>insert into bodega(codbodega, nombre, telefono, email) values(B10','bodegazo','3962410238','bodegazo@correo.com');</v>
      </c>
      <c r="I12" t="s">
        <v>343</v>
      </c>
    </row>
    <row r="14" spans="1:9">
      <c r="A14" s="42" t="s">
        <v>19</v>
      </c>
      <c r="B14" s="42"/>
    </row>
    <row r="15" spans="1:9">
      <c r="A15" s="27" t="s">
        <v>20</v>
      </c>
      <c r="B15" s="27" t="s">
        <v>1</v>
      </c>
      <c r="G15" t="s">
        <v>225</v>
      </c>
    </row>
    <row r="16" spans="1:9">
      <c r="A16" s="28" t="s">
        <v>93</v>
      </c>
      <c r="B16" s="29" t="s">
        <v>164</v>
      </c>
      <c r="E16" t="str">
        <f>_xlfn.CONCAT($E$2,A16,$E$2,B16,$E$2)</f>
        <v>,ES01,Longport,</v>
      </c>
      <c r="F16" s="33" t="s">
        <v>254</v>
      </c>
      <c r="H16" t="str">
        <f>_xlfn.CONCAT($G$15,F16,$G$1)</f>
        <v>insert into empresa_seguridad(codempresaseg, nombre) values(ES01','Longport');</v>
      </c>
      <c r="I16" t="s">
        <v>344</v>
      </c>
    </row>
    <row r="17" spans="1:9">
      <c r="A17" s="28" t="s">
        <v>94</v>
      </c>
      <c r="B17" s="29" t="s">
        <v>165</v>
      </c>
      <c r="E17" t="str">
        <f t="shared" ref="E17:E25" si="2">_xlfn.CONCAT($E$2,A17,$E$2,B17,$E$2)</f>
        <v>,ES02,Securitas,</v>
      </c>
      <c r="F17" s="33" t="s">
        <v>255</v>
      </c>
      <c r="H17" t="str">
        <f t="shared" ref="H17:H25" si="3">_xlfn.CONCAT($G$15,F17,$G$1)</f>
        <v>insert into empresa_seguridad(codempresaseg, nombre) values(ES02','Securitas');</v>
      </c>
      <c r="I17" t="s">
        <v>345</v>
      </c>
    </row>
    <row r="18" spans="1:9">
      <c r="A18" s="28" t="s">
        <v>95</v>
      </c>
      <c r="B18" s="29" t="s">
        <v>166</v>
      </c>
      <c r="E18" t="str">
        <f t="shared" si="2"/>
        <v>,ES03,Vise,</v>
      </c>
      <c r="F18" s="33" t="s">
        <v>256</v>
      </c>
      <c r="H18" t="str">
        <f t="shared" si="3"/>
        <v>insert into empresa_seguridad(codempresaseg, nombre) values(ES03','Vise');</v>
      </c>
      <c r="I18" t="s">
        <v>346</v>
      </c>
    </row>
    <row r="19" spans="1:9">
      <c r="A19" s="28" t="s">
        <v>96</v>
      </c>
      <c r="B19" s="29" t="s">
        <v>167</v>
      </c>
      <c r="E19" t="str">
        <f t="shared" si="2"/>
        <v>,ES04,SOS,</v>
      </c>
      <c r="F19" s="33" t="s">
        <v>257</v>
      </c>
      <c r="H19" t="str">
        <f t="shared" si="3"/>
        <v>insert into empresa_seguridad(codempresaseg, nombre) values(ES04','SOS');</v>
      </c>
      <c r="I19" t="s">
        <v>347</v>
      </c>
    </row>
    <row r="20" spans="1:9">
      <c r="A20" s="28" t="s">
        <v>97</v>
      </c>
      <c r="B20" s="29" t="s">
        <v>168</v>
      </c>
      <c r="E20" t="str">
        <f t="shared" si="2"/>
        <v>,ES05,Santillana,</v>
      </c>
      <c r="F20" s="33" t="s">
        <v>258</v>
      </c>
      <c r="H20" t="str">
        <f t="shared" si="3"/>
        <v>insert into empresa_seguridad(codempresaseg, nombre) values(ES05','Santillana');</v>
      </c>
      <c r="I20" t="s">
        <v>348</v>
      </c>
    </row>
    <row r="21" spans="1:9">
      <c r="A21" s="28" t="s">
        <v>98</v>
      </c>
      <c r="B21" s="29" t="s">
        <v>169</v>
      </c>
      <c r="E21" t="str">
        <f t="shared" si="2"/>
        <v>,ES06,Miro,</v>
      </c>
      <c r="F21" s="33" t="s">
        <v>259</v>
      </c>
      <c r="H21" t="str">
        <f t="shared" si="3"/>
        <v>insert into empresa_seguridad(codempresaseg, nombre) values(ES06','Miro');</v>
      </c>
      <c r="I21" t="s">
        <v>349</v>
      </c>
    </row>
    <row r="22" spans="1:9">
      <c r="A22" s="28" t="s">
        <v>99</v>
      </c>
      <c r="B22" s="29" t="s">
        <v>170</v>
      </c>
      <c r="E22" t="str">
        <f t="shared" si="2"/>
        <v>,ES07,Dogman,</v>
      </c>
      <c r="F22" s="33" t="s">
        <v>260</v>
      </c>
      <c r="H22" t="str">
        <f t="shared" si="3"/>
        <v>insert into empresa_seguridad(codempresaseg, nombre) values(ES07','Dogman');</v>
      </c>
      <c r="I22" t="s">
        <v>350</v>
      </c>
    </row>
    <row r="23" spans="1:9">
      <c r="A23" s="28" t="s">
        <v>100</v>
      </c>
      <c r="B23" s="29" t="s">
        <v>171</v>
      </c>
      <c r="E23" t="str">
        <f t="shared" si="2"/>
        <v>,ES08,Segucol,</v>
      </c>
      <c r="F23" s="33" t="s">
        <v>261</v>
      </c>
      <c r="H23" t="str">
        <f t="shared" si="3"/>
        <v>insert into empresa_seguridad(codempresaseg, nombre) values(ES08','Segucol');</v>
      </c>
      <c r="I23" t="s">
        <v>351</v>
      </c>
    </row>
    <row r="24" spans="1:9">
      <c r="A24" s="28" t="s">
        <v>101</v>
      </c>
      <c r="B24" s="29" t="s">
        <v>172</v>
      </c>
      <c r="E24" t="str">
        <f t="shared" si="2"/>
        <v>,ES09,Foxpro,</v>
      </c>
      <c r="F24" s="33" t="s">
        <v>262</v>
      </c>
      <c r="H24" t="str">
        <f t="shared" si="3"/>
        <v>insert into empresa_seguridad(codempresaseg, nombre) values(ES09','Foxpro');</v>
      </c>
      <c r="I24" t="s">
        <v>352</v>
      </c>
    </row>
    <row r="25" spans="1:9">
      <c r="A25" s="28" t="s">
        <v>102</v>
      </c>
      <c r="B25" s="29" t="s">
        <v>173</v>
      </c>
      <c r="E25" t="str">
        <f t="shared" si="2"/>
        <v>,ES10,Segupriv,</v>
      </c>
      <c r="F25" s="33" t="s">
        <v>263</v>
      </c>
      <c r="H25" t="str">
        <f t="shared" si="3"/>
        <v>insert into empresa_seguridad(codempresaseg, nombre) values(ES10','Segupriv');</v>
      </c>
      <c r="I25" t="s">
        <v>353</v>
      </c>
    </row>
    <row r="27" spans="1:9">
      <c r="A27" s="42" t="s">
        <v>21</v>
      </c>
      <c r="B27" s="42"/>
    </row>
    <row r="28" spans="1:9">
      <c r="A28" s="27" t="s">
        <v>22</v>
      </c>
      <c r="B28" s="27" t="s">
        <v>1</v>
      </c>
      <c r="G28" t="s">
        <v>226</v>
      </c>
    </row>
    <row r="29" spans="1:9">
      <c r="A29" s="28" t="s">
        <v>103</v>
      </c>
      <c r="B29" s="29" t="s">
        <v>146</v>
      </c>
      <c r="E29" t="str">
        <f t="shared" ref="E29:E38" si="4">_xlfn.CONCAT($E$2,A29,$E$2,B29,$E$2)</f>
        <v>,A01,Avianca,</v>
      </c>
      <c r="F29" s="33" t="s">
        <v>264</v>
      </c>
      <c r="H29" t="str">
        <f>_xlfn.CONCAT($G$28,F29,$G$1)</f>
        <v>insert into aerolinea(codaerolinea, nombre) values(A01','Avianca');</v>
      </c>
      <c r="I29" t="s">
        <v>354</v>
      </c>
    </row>
    <row r="30" spans="1:9">
      <c r="A30" s="28" t="s">
        <v>104</v>
      </c>
      <c r="B30" s="29" t="s">
        <v>174</v>
      </c>
      <c r="E30" t="str">
        <f t="shared" si="4"/>
        <v>,A02,Vivaair,</v>
      </c>
      <c r="F30" s="33" t="s">
        <v>265</v>
      </c>
      <c r="H30" t="str">
        <f t="shared" ref="H30:H38" si="5">_xlfn.CONCAT($G$28,F30,$G$1)</f>
        <v>insert into aerolinea(codaerolinea, nombre) values(A02','Vivaair');</v>
      </c>
      <c r="I30" t="s">
        <v>355</v>
      </c>
    </row>
    <row r="31" spans="1:9">
      <c r="A31" s="28" t="s">
        <v>105</v>
      </c>
      <c r="B31" s="29" t="s">
        <v>175</v>
      </c>
      <c r="E31" t="str">
        <f t="shared" si="4"/>
        <v>,A03,Latam,</v>
      </c>
      <c r="F31" s="33" t="s">
        <v>266</v>
      </c>
      <c r="H31" t="str">
        <f t="shared" si="5"/>
        <v>insert into aerolinea(codaerolinea, nombre) values(A03','Latam');</v>
      </c>
      <c r="I31" t="s">
        <v>356</v>
      </c>
    </row>
    <row r="32" spans="1:9">
      <c r="A32" s="28" t="s">
        <v>106</v>
      </c>
      <c r="B32" s="29" t="s">
        <v>176</v>
      </c>
      <c r="E32" t="str">
        <f t="shared" si="4"/>
        <v>,A04,Copa,</v>
      </c>
      <c r="F32" s="33" t="s">
        <v>267</v>
      </c>
      <c r="H32" t="str">
        <f t="shared" si="5"/>
        <v>insert into aerolinea(codaerolinea, nombre) values(A04','Copa');</v>
      </c>
      <c r="I32" t="s">
        <v>357</v>
      </c>
    </row>
    <row r="33" spans="1:9">
      <c r="A33" s="28" t="s">
        <v>107</v>
      </c>
      <c r="B33" s="29" t="s">
        <v>177</v>
      </c>
      <c r="E33" t="str">
        <f t="shared" si="4"/>
        <v>,A05,Aeromexico,</v>
      </c>
      <c r="F33" s="33" t="s">
        <v>268</v>
      </c>
      <c r="H33" t="str">
        <f t="shared" si="5"/>
        <v>insert into aerolinea(codaerolinea, nombre) values(A05','Aeromexico');</v>
      </c>
      <c r="I33" t="s">
        <v>358</v>
      </c>
    </row>
    <row r="34" spans="1:9">
      <c r="A34" s="28" t="s">
        <v>108</v>
      </c>
      <c r="B34" s="29" t="s">
        <v>178</v>
      </c>
      <c r="E34" t="str">
        <f t="shared" si="4"/>
        <v>,A06,Aireuropa,</v>
      </c>
      <c r="F34" s="33" t="s">
        <v>269</v>
      </c>
      <c r="H34" t="str">
        <f t="shared" si="5"/>
        <v>insert into aerolinea(codaerolinea, nombre) values(A06','Aireuropa');</v>
      </c>
      <c r="I34" t="s">
        <v>359</v>
      </c>
    </row>
    <row r="35" spans="1:9">
      <c r="A35" s="28" t="s">
        <v>109</v>
      </c>
      <c r="B35" s="29" t="s">
        <v>179</v>
      </c>
      <c r="E35" t="str">
        <f t="shared" si="4"/>
        <v>,A07,American,</v>
      </c>
      <c r="F35" s="33" t="s">
        <v>270</v>
      </c>
      <c r="H35" t="str">
        <f t="shared" si="5"/>
        <v>insert into aerolinea(codaerolinea, nombre) values(A07','American');</v>
      </c>
      <c r="I35" t="s">
        <v>360</v>
      </c>
    </row>
    <row r="36" spans="1:9">
      <c r="A36" s="28" t="s">
        <v>110</v>
      </c>
      <c r="B36" s="29" t="s">
        <v>180</v>
      </c>
      <c r="E36" t="str">
        <f t="shared" si="4"/>
        <v>,A08,Jetblue,</v>
      </c>
      <c r="F36" s="33" t="s">
        <v>271</v>
      </c>
      <c r="H36" t="str">
        <f t="shared" si="5"/>
        <v>insert into aerolinea(codaerolinea, nombre) values(A08','Jetblue');</v>
      </c>
      <c r="I36" t="s">
        <v>361</v>
      </c>
    </row>
    <row r="37" spans="1:9">
      <c r="A37" s="28" t="s">
        <v>111</v>
      </c>
      <c r="B37" s="29" t="s">
        <v>181</v>
      </c>
      <c r="E37" t="str">
        <f t="shared" si="4"/>
        <v>,A09,Spirit,</v>
      </c>
      <c r="F37" s="33" t="s">
        <v>272</v>
      </c>
      <c r="H37" t="str">
        <f t="shared" si="5"/>
        <v>insert into aerolinea(codaerolinea, nombre) values(A09','Spirit');</v>
      </c>
      <c r="I37" t="s">
        <v>362</v>
      </c>
    </row>
    <row r="38" spans="1:9">
      <c r="A38" s="28" t="s">
        <v>112</v>
      </c>
      <c r="B38" s="29" t="s">
        <v>182</v>
      </c>
      <c r="E38" t="str">
        <f t="shared" si="4"/>
        <v>,A10,Ultra,</v>
      </c>
      <c r="F38" s="33" t="s">
        <v>273</v>
      </c>
      <c r="H38" t="str">
        <f t="shared" si="5"/>
        <v>insert into aerolinea(codaerolinea, nombre) values(A10','Ultra');</v>
      </c>
      <c r="I38" t="s">
        <v>363</v>
      </c>
    </row>
    <row r="40" spans="1:9">
      <c r="A40" s="42" t="s">
        <v>27</v>
      </c>
      <c r="B40" s="42"/>
      <c r="C40" s="42"/>
      <c r="D40" s="42"/>
    </row>
    <row r="41" spans="1:9">
      <c r="A41" s="27" t="s">
        <v>35</v>
      </c>
      <c r="B41" s="27" t="s">
        <v>36</v>
      </c>
      <c r="C41" s="27" t="s">
        <v>37</v>
      </c>
      <c r="D41" s="27" t="s">
        <v>26</v>
      </c>
      <c r="G41" t="s">
        <v>227</v>
      </c>
      <c r="H41" s="31"/>
    </row>
    <row r="42" spans="1:9">
      <c r="A42" s="29" t="s">
        <v>113</v>
      </c>
      <c r="B42" s="29" t="s">
        <v>183</v>
      </c>
      <c r="C42" s="28" t="s">
        <v>234</v>
      </c>
      <c r="D42" s="28" t="s">
        <v>103</v>
      </c>
      <c r="E42" t="str">
        <f t="shared" ref="E42:E51" si="6">_xlfn.CONCAT($E$2,A42,$E$2,B42,$E$2,C42,$E$2,D42,$E$2)</f>
        <v>,V01,Miami,03:00,A01,</v>
      </c>
      <c r="F42" s="33" t="s">
        <v>274</v>
      </c>
      <c r="H42" t="str">
        <f>_xlfn.CONCAT($G$41,F42,$G$1)</f>
        <v>insert into vuelo(codvuelo, destino, hora, codaerolinea) values(V01','Miami','03:00','A01');</v>
      </c>
      <c r="I42" t="s">
        <v>364</v>
      </c>
    </row>
    <row r="43" spans="1:9">
      <c r="A43" s="29" t="s">
        <v>114</v>
      </c>
      <c r="B43" s="29" t="s">
        <v>184</v>
      </c>
      <c r="C43" s="28" t="s">
        <v>235</v>
      </c>
      <c r="D43" s="28" t="s">
        <v>104</v>
      </c>
      <c r="E43" t="str">
        <f t="shared" si="6"/>
        <v>,V02,Madrid,18:00,A02,</v>
      </c>
      <c r="F43" s="33" t="s">
        <v>275</v>
      </c>
      <c r="H43" t="str">
        <f t="shared" ref="H43:H51" si="7">_xlfn.CONCAT($G$41,F43,$G$1)</f>
        <v>insert into vuelo(codvuelo, destino, hora, codaerolinea) values(V02','Madrid','18:00','A02');</v>
      </c>
      <c r="I43" t="s">
        <v>365</v>
      </c>
    </row>
    <row r="44" spans="1:9">
      <c r="A44" s="29" t="s">
        <v>115</v>
      </c>
      <c r="B44" s="29" t="s">
        <v>185</v>
      </c>
      <c r="C44" s="28" t="s">
        <v>236</v>
      </c>
      <c r="D44" s="28" t="s">
        <v>105</v>
      </c>
      <c r="E44" t="str">
        <f t="shared" si="6"/>
        <v>,V03,San Jose,09:00,A03,</v>
      </c>
      <c r="F44" s="33" t="s">
        <v>276</v>
      </c>
      <c r="H44" t="str">
        <f t="shared" si="7"/>
        <v>insert into vuelo(codvuelo, destino, hora, codaerolinea) values(V03','San Jose','09:00','A03');</v>
      </c>
      <c r="I44" t="s">
        <v>366</v>
      </c>
    </row>
    <row r="45" spans="1:9">
      <c r="A45" s="29" t="s">
        <v>116</v>
      </c>
      <c r="B45" s="29" t="s">
        <v>186</v>
      </c>
      <c r="C45" s="28" t="s">
        <v>237</v>
      </c>
      <c r="D45" s="28" t="s">
        <v>106</v>
      </c>
      <c r="E45" t="str">
        <f t="shared" si="6"/>
        <v>,V04,Lima,23:00,A04,</v>
      </c>
      <c r="F45" s="33" t="s">
        <v>277</v>
      </c>
      <c r="H45" t="str">
        <f t="shared" si="7"/>
        <v>insert into vuelo(codvuelo, destino, hora, codaerolinea) values(V04','Lima','23:00','A04');</v>
      </c>
      <c r="I45" t="s">
        <v>367</v>
      </c>
    </row>
    <row r="46" spans="1:9">
      <c r="A46" s="29" t="s">
        <v>117</v>
      </c>
      <c r="B46" s="29" t="s">
        <v>187</v>
      </c>
      <c r="C46" s="28" t="s">
        <v>238</v>
      </c>
      <c r="D46" s="28" t="s">
        <v>107</v>
      </c>
      <c r="E46" t="str">
        <f t="shared" si="6"/>
        <v>,V05,Panama,11:15,A05,</v>
      </c>
      <c r="F46" s="33" t="s">
        <v>278</v>
      </c>
      <c r="H46" t="str">
        <f t="shared" si="7"/>
        <v>insert into vuelo(codvuelo, destino, hora, codaerolinea) values(V05','Panama','11:15','A05');</v>
      </c>
      <c r="I46" t="s">
        <v>368</v>
      </c>
    </row>
    <row r="47" spans="1:9">
      <c r="A47" s="29" t="s">
        <v>118</v>
      </c>
      <c r="B47" s="29" t="s">
        <v>188</v>
      </c>
      <c r="C47" s="28" t="s">
        <v>239</v>
      </c>
      <c r="D47" s="28" t="s">
        <v>108</v>
      </c>
      <c r="E47" t="str">
        <f t="shared" si="6"/>
        <v>,V06,New York,07:00,A06,</v>
      </c>
      <c r="F47" s="33" t="s">
        <v>279</v>
      </c>
      <c r="H47" t="str">
        <f t="shared" si="7"/>
        <v>insert into vuelo(codvuelo, destino, hora, codaerolinea) values(V06','New York','07:00','A06');</v>
      </c>
      <c r="I47" t="s">
        <v>369</v>
      </c>
    </row>
    <row r="48" spans="1:9">
      <c r="A48" s="29" t="s">
        <v>119</v>
      </c>
      <c r="B48" s="29" t="s">
        <v>189</v>
      </c>
      <c r="C48" s="28" t="s">
        <v>240</v>
      </c>
      <c r="D48" s="28" t="s">
        <v>109</v>
      </c>
      <c r="E48" t="str">
        <f t="shared" si="6"/>
        <v>,V07,San Juan,08:00,A07,</v>
      </c>
      <c r="F48" s="33" t="s">
        <v>280</v>
      </c>
      <c r="H48" t="str">
        <f t="shared" si="7"/>
        <v>insert into vuelo(codvuelo, destino, hora, codaerolinea) values(V07','San Juan','08:00','A07');</v>
      </c>
      <c r="I48" t="s">
        <v>370</v>
      </c>
    </row>
    <row r="49" spans="1:9">
      <c r="A49" s="29" t="s">
        <v>120</v>
      </c>
      <c r="B49" s="29" t="s">
        <v>190</v>
      </c>
      <c r="C49" s="28" t="s">
        <v>241</v>
      </c>
      <c r="D49" s="28" t="s">
        <v>110</v>
      </c>
      <c r="E49" t="str">
        <f t="shared" si="6"/>
        <v>,V08,Cancun,06:00,A08,</v>
      </c>
      <c r="F49" s="33" t="s">
        <v>281</v>
      </c>
      <c r="H49" t="str">
        <f t="shared" si="7"/>
        <v>insert into vuelo(codvuelo, destino, hora, codaerolinea) values(V08','Cancun','06:00','A08');</v>
      </c>
      <c r="I49" t="s">
        <v>371</v>
      </c>
    </row>
    <row r="50" spans="1:9">
      <c r="A50" s="29" t="s">
        <v>121</v>
      </c>
      <c r="B50" s="29" t="s">
        <v>191</v>
      </c>
      <c r="C50" s="28" t="s">
        <v>242</v>
      </c>
      <c r="D50" s="28" t="s">
        <v>103</v>
      </c>
      <c r="E50" t="str">
        <f t="shared" si="6"/>
        <v>,V09,Mexico,01:00,A01,</v>
      </c>
      <c r="F50" s="33" t="s">
        <v>282</v>
      </c>
      <c r="H50" t="str">
        <f t="shared" si="7"/>
        <v>insert into vuelo(codvuelo, destino, hora, codaerolinea) values(V09','Mexico','01:00','A01');</v>
      </c>
      <c r="I50" t="s">
        <v>372</v>
      </c>
    </row>
    <row r="51" spans="1:9">
      <c r="A51" s="29" t="s">
        <v>122</v>
      </c>
      <c r="B51" s="29" t="s">
        <v>192</v>
      </c>
      <c r="C51" s="28" t="s">
        <v>243</v>
      </c>
      <c r="D51" s="28" t="s">
        <v>104</v>
      </c>
      <c r="E51" t="str">
        <f t="shared" si="6"/>
        <v>,V10,Montreal,15:15,A02,</v>
      </c>
      <c r="F51" s="33" t="s">
        <v>283</v>
      </c>
      <c r="H51" t="str">
        <f t="shared" si="7"/>
        <v>insert into vuelo(codvuelo, destino, hora, codaerolinea) values(V10','Montreal','15:15','A02');</v>
      </c>
      <c r="I51" t="s">
        <v>373</v>
      </c>
    </row>
    <row r="53" spans="1:9">
      <c r="A53" s="42" t="s">
        <v>29</v>
      </c>
      <c r="B53" s="42"/>
      <c r="C53" s="42"/>
    </row>
    <row r="54" spans="1:9">
      <c r="A54" s="27" t="s">
        <v>33</v>
      </c>
      <c r="B54" s="27" t="s">
        <v>1</v>
      </c>
      <c r="C54" s="27" t="s">
        <v>34</v>
      </c>
      <c r="G54" t="s">
        <v>228</v>
      </c>
    </row>
    <row r="55" spans="1:9">
      <c r="A55" s="29" t="s">
        <v>124</v>
      </c>
      <c r="B55" s="29" t="s">
        <v>193</v>
      </c>
      <c r="C55" s="29">
        <v>3</v>
      </c>
      <c r="E55" t="str">
        <f>_xlfn.CONCAT($E$2,A55,$E$2,B55,$E$2,C55,$E$2)</f>
        <v>,AG01,Magnum,3,</v>
      </c>
      <c r="F55" s="33" t="s">
        <v>284</v>
      </c>
      <c r="H55" t="str">
        <f>_xlfn.CONCAT($G$54,F55,$G$1)</f>
        <v>insert into agencia(codagencia, nombre, nivel) values(AG01','Magnum','3');</v>
      </c>
      <c r="I55" t="s">
        <v>374</v>
      </c>
    </row>
    <row r="56" spans="1:9">
      <c r="A56" s="29" t="s">
        <v>125</v>
      </c>
      <c r="B56" s="29" t="s">
        <v>194</v>
      </c>
      <c r="C56" s="29">
        <v>2</v>
      </c>
      <c r="E56" t="str">
        <f t="shared" ref="E56:E64" si="8">_xlfn.CONCAT($E$2,A56,$E$2,B56,$E$2,C56,$E$2)</f>
        <v>,AG02,DSV,2,</v>
      </c>
      <c r="F56" s="33" t="s">
        <v>285</v>
      </c>
      <c r="H56" t="str">
        <f t="shared" ref="H56:H64" si="9">_xlfn.CONCAT($G$54,F56,$G$1)</f>
        <v>insert into agencia(codagencia, nombre, nivel) values(AG02','DSV','2');</v>
      </c>
      <c r="I56" t="s">
        <v>375</v>
      </c>
    </row>
    <row r="57" spans="1:9">
      <c r="A57" s="29" t="s">
        <v>126</v>
      </c>
      <c r="B57" s="29" t="s">
        <v>195</v>
      </c>
      <c r="C57" s="29">
        <v>1</v>
      </c>
      <c r="E57" t="str">
        <f t="shared" si="8"/>
        <v>,AG03,Malco,1,</v>
      </c>
      <c r="F57" s="33" t="s">
        <v>286</v>
      </c>
      <c r="H57" t="str">
        <f t="shared" si="9"/>
        <v>insert into agencia(codagencia, nombre, nivel) values(AG03','Malco','1');</v>
      </c>
      <c r="I57" t="s">
        <v>376</v>
      </c>
    </row>
    <row r="58" spans="1:9">
      <c r="A58" s="29" t="s">
        <v>127</v>
      </c>
      <c r="B58" s="29" t="s">
        <v>196</v>
      </c>
      <c r="C58" s="29">
        <v>3</v>
      </c>
      <c r="E58" t="str">
        <f t="shared" si="8"/>
        <v>,AG04,WorldCargo,3,</v>
      </c>
      <c r="F58" s="33" t="s">
        <v>287</v>
      </c>
      <c r="H58" t="str">
        <f t="shared" si="9"/>
        <v>insert into agencia(codagencia, nombre, nivel) values(AG04','WorldCargo','3');</v>
      </c>
      <c r="I58" t="s">
        <v>377</v>
      </c>
    </row>
    <row r="59" spans="1:9">
      <c r="A59" s="29" t="s">
        <v>128</v>
      </c>
      <c r="B59" s="29" t="s">
        <v>197</v>
      </c>
      <c r="C59" s="29">
        <v>2</v>
      </c>
      <c r="E59" t="str">
        <f t="shared" si="8"/>
        <v>,AG05,DHL,2,</v>
      </c>
      <c r="F59" s="33" t="s">
        <v>288</v>
      </c>
      <c r="H59" t="str">
        <f t="shared" si="9"/>
        <v>insert into agencia(codagencia, nombre, nivel) values(AG05','DHL','2');</v>
      </c>
      <c r="I59" t="s">
        <v>378</v>
      </c>
    </row>
    <row r="60" spans="1:9">
      <c r="A60" s="29" t="s">
        <v>129</v>
      </c>
      <c r="B60" s="29" t="s">
        <v>198</v>
      </c>
      <c r="C60" s="29">
        <v>1</v>
      </c>
      <c r="E60" t="str">
        <f t="shared" si="8"/>
        <v>,AG06,Allincargo,1,</v>
      </c>
      <c r="F60" s="33" t="s">
        <v>289</v>
      </c>
      <c r="H60" t="str">
        <f t="shared" si="9"/>
        <v>insert into agencia(codagencia, nombre, nivel) values(AG06','Allincargo','1');</v>
      </c>
      <c r="I60" t="s">
        <v>379</v>
      </c>
    </row>
    <row r="61" spans="1:9">
      <c r="A61" s="29" t="s">
        <v>130</v>
      </c>
      <c r="B61" s="29" t="s">
        <v>199</v>
      </c>
      <c r="C61" s="29">
        <v>3</v>
      </c>
      <c r="E61" t="str">
        <f t="shared" si="8"/>
        <v>,AG07,MasterFreigth,3,</v>
      </c>
      <c r="F61" s="33" t="s">
        <v>290</v>
      </c>
      <c r="H61" t="str">
        <f t="shared" si="9"/>
        <v>insert into agencia(codagencia, nombre, nivel) values(AG07','MasterFreigth','3');</v>
      </c>
      <c r="I61" t="s">
        <v>380</v>
      </c>
    </row>
    <row r="62" spans="1:9">
      <c r="A62" s="29" t="s">
        <v>131</v>
      </c>
      <c r="B62" s="29" t="s">
        <v>200</v>
      </c>
      <c r="C62" s="29">
        <v>2</v>
      </c>
      <c r="E62" t="str">
        <f t="shared" si="8"/>
        <v>,AG08,KellyFreigth,2,</v>
      </c>
      <c r="F62" s="33" t="s">
        <v>291</v>
      </c>
      <c r="H62" t="str">
        <f t="shared" si="9"/>
        <v>insert into agencia(codagencia, nombre, nivel) values(AG08','KellyFreigth','2');</v>
      </c>
      <c r="I62" t="s">
        <v>381</v>
      </c>
    </row>
    <row r="63" spans="1:9">
      <c r="A63" s="29" t="s">
        <v>132</v>
      </c>
      <c r="B63" s="29" t="s">
        <v>201</v>
      </c>
      <c r="C63" s="29">
        <v>1</v>
      </c>
      <c r="E63" t="str">
        <f t="shared" si="8"/>
        <v>,AG09,Muñozcargo,1,</v>
      </c>
      <c r="F63" s="33" t="s">
        <v>292</v>
      </c>
      <c r="H63" t="str">
        <f t="shared" si="9"/>
        <v>insert into agencia(codagencia, nombre, nivel) values(AG09','Muñozcargo','1');</v>
      </c>
      <c r="I63" t="s">
        <v>382</v>
      </c>
    </row>
    <row r="64" spans="1:9">
      <c r="A64" s="29" t="s">
        <v>133</v>
      </c>
      <c r="B64" s="29" t="s">
        <v>202</v>
      </c>
      <c r="C64" s="29">
        <v>2</v>
      </c>
      <c r="E64" t="str">
        <f t="shared" si="8"/>
        <v>,AG10,Panalpina,2,</v>
      </c>
      <c r="F64" s="33" t="s">
        <v>293</v>
      </c>
      <c r="H64" t="str">
        <f t="shared" si="9"/>
        <v>insert into agencia(codagencia, nombre, nivel) values(AG10','Panalpina','2');</v>
      </c>
      <c r="I64" t="s">
        <v>383</v>
      </c>
    </row>
    <row r="65" spans="1:9">
      <c r="F65" s="33"/>
    </row>
    <row r="66" spans="1:9">
      <c r="A66" s="42" t="s">
        <v>31</v>
      </c>
      <c r="B66" s="42"/>
      <c r="C66" s="42"/>
      <c r="D66" s="42"/>
    </row>
    <row r="67" spans="1:9">
      <c r="A67" s="27" t="s">
        <v>32</v>
      </c>
      <c r="B67" s="27" t="s">
        <v>1</v>
      </c>
      <c r="C67" s="27" t="s">
        <v>15</v>
      </c>
      <c r="D67" s="27" t="s">
        <v>16</v>
      </c>
      <c r="G67" t="s">
        <v>224</v>
      </c>
    </row>
    <row r="68" spans="1:9">
      <c r="A68" s="29" t="s">
        <v>134</v>
      </c>
      <c r="B68" s="29" t="s">
        <v>203</v>
      </c>
      <c r="C68" s="29">
        <v>9632145875</v>
      </c>
      <c r="D68" s="30" t="s">
        <v>211</v>
      </c>
      <c r="E68" t="str">
        <f t="shared" ref="E68:E77" si="10">_xlfn.CONCAT($E$2,A68,$E$2,B68,$E$2,C68,$E$2,D68,$E$2)</f>
        <v>,E01,Juan Rodriguez,9632145875,juan@correo.com,</v>
      </c>
      <c r="F68" s="33" t="s">
        <v>294</v>
      </c>
      <c r="H68" t="str">
        <f>_xlfn.CONCAT($G$67,F68,$G$1)</f>
        <v>insert into empleado(idempleado, nombre, telefono, email) values(E01','Juan Rodriguez','9632145875','juan@correo.com');</v>
      </c>
      <c r="I68" t="s">
        <v>384</v>
      </c>
    </row>
    <row r="69" spans="1:9">
      <c r="A69" s="29" t="s">
        <v>135</v>
      </c>
      <c r="B69" s="29" t="s">
        <v>204</v>
      </c>
      <c r="C69" s="29">
        <v>1265987501</v>
      </c>
      <c r="D69" s="30" t="s">
        <v>212</v>
      </c>
      <c r="E69" t="str">
        <f t="shared" si="10"/>
        <v>,E02,Pepe Peralta,1265987501,pepe@correo.com,</v>
      </c>
      <c r="F69" s="33" t="s">
        <v>295</v>
      </c>
      <c r="H69" t="str">
        <f t="shared" ref="H69:H77" si="11">_xlfn.CONCAT($G$67,F69,$G$1)</f>
        <v>insert into empleado(idempleado, nombre, telefono, email) values(E02','Pepe Peralta','1265987501','pepe@correo.com');</v>
      </c>
      <c r="I69" t="s">
        <v>385</v>
      </c>
    </row>
    <row r="70" spans="1:9">
      <c r="A70" s="29" t="s">
        <v>136</v>
      </c>
      <c r="B70" s="29" t="s">
        <v>205</v>
      </c>
      <c r="C70" s="29">
        <v>3366559902</v>
      </c>
      <c r="D70" s="30" t="s">
        <v>213</v>
      </c>
      <c r="E70" t="str">
        <f t="shared" si="10"/>
        <v>,E03,Karen Martinez,3366559902,karen@correo.com,</v>
      </c>
      <c r="F70" s="33" t="s">
        <v>296</v>
      </c>
      <c r="H70" t="str">
        <f t="shared" si="11"/>
        <v>insert into empleado(idempleado, nombre, telefono, email) values(E03','Karen Martinez','3366559902','karen@correo.com');</v>
      </c>
      <c r="I70" t="s">
        <v>386</v>
      </c>
    </row>
    <row r="71" spans="1:9">
      <c r="A71" s="29" t="s">
        <v>137</v>
      </c>
      <c r="B71" s="29" t="s">
        <v>206</v>
      </c>
      <c r="C71" s="29">
        <v>3214785203</v>
      </c>
      <c r="D71" s="30" t="s">
        <v>214</v>
      </c>
      <c r="E71" t="str">
        <f t="shared" si="10"/>
        <v>,E04,Jose Hernandez,3214785203,jose@correo.com,</v>
      </c>
      <c r="F71" s="33" t="s">
        <v>297</v>
      </c>
      <c r="H71" t="str">
        <f t="shared" si="11"/>
        <v>insert into empleado(idempleado, nombre, telefono, email) values(E04','Jose Hernandez','3214785203','jose@correo.com');</v>
      </c>
      <c r="I71" t="s">
        <v>387</v>
      </c>
    </row>
    <row r="72" spans="1:9">
      <c r="A72" s="29" t="s">
        <v>138</v>
      </c>
      <c r="B72" s="29" t="s">
        <v>207</v>
      </c>
      <c r="C72" s="29">
        <v>9517896321</v>
      </c>
      <c r="D72" s="30" t="s">
        <v>219</v>
      </c>
      <c r="E72" t="str">
        <f t="shared" si="10"/>
        <v>,E05,Estefania Perez,9517896321,estefa@correo.com,</v>
      </c>
      <c r="F72" s="33" t="s">
        <v>298</v>
      </c>
      <c r="H72" t="str">
        <f t="shared" si="11"/>
        <v>insert into empleado(idempleado, nombre, telefono, email) values(E05','Estefania Perez','9517896321','estefa@correo.com');</v>
      </c>
      <c r="I72" t="s">
        <v>388</v>
      </c>
    </row>
    <row r="73" spans="1:9">
      <c r="A73" s="29" t="s">
        <v>139</v>
      </c>
      <c r="B73" s="29" t="s">
        <v>220</v>
      </c>
      <c r="C73" s="29">
        <v>1593578520</v>
      </c>
      <c r="D73" s="30" t="s">
        <v>222</v>
      </c>
      <c r="E73" t="str">
        <f t="shared" si="10"/>
        <v>,E06,Alejandra Lopez,1593578520,alejandra@correo.com,</v>
      </c>
      <c r="F73" s="33" t="s">
        <v>299</v>
      </c>
      <c r="H73" t="str">
        <f t="shared" si="11"/>
        <v>insert into empleado(idempleado, nombre, telefono, email) values(E06','Alejandra Lopez','1593578520','alejandra@correo.com');</v>
      </c>
      <c r="I73" t="s">
        <v>389</v>
      </c>
    </row>
    <row r="74" spans="1:9">
      <c r="A74" s="29" t="s">
        <v>140</v>
      </c>
      <c r="B74" s="29" t="s">
        <v>221</v>
      </c>
      <c r="C74" s="29">
        <v>3520006980</v>
      </c>
      <c r="D74" s="30" t="s">
        <v>215</v>
      </c>
      <c r="E74" t="str">
        <f t="shared" si="10"/>
        <v>,E07,Camila Sanpedro,3520006980,camila@correo.com,</v>
      </c>
      <c r="F74" s="33" t="s">
        <v>300</v>
      </c>
      <c r="H74" t="str">
        <f t="shared" si="11"/>
        <v>insert into empleado(idempleado, nombre, telefono, email) values(E07','Camila Sanpedro','3520006980','camila@correo.com');</v>
      </c>
      <c r="I74" t="s">
        <v>390</v>
      </c>
    </row>
    <row r="75" spans="1:9">
      <c r="A75" s="29" t="s">
        <v>141</v>
      </c>
      <c r="B75" s="29" t="s">
        <v>208</v>
      </c>
      <c r="C75" s="29">
        <v>3398713650</v>
      </c>
      <c r="D75" s="30" t="s">
        <v>216</v>
      </c>
      <c r="E75" t="str">
        <f t="shared" si="10"/>
        <v>,E08,Kevin Jaramillo,3398713650,kevin@correo.com,</v>
      </c>
      <c r="F75" s="33" t="s">
        <v>301</v>
      </c>
      <c r="H75" t="str">
        <f t="shared" si="11"/>
        <v>insert into empleado(idempleado, nombre, telefono, email) values(E08','Kevin Jaramillo','3398713650','kevin@correo.com');</v>
      </c>
      <c r="I75" t="s">
        <v>391</v>
      </c>
    </row>
    <row r="76" spans="1:9">
      <c r="A76" s="29" t="s">
        <v>142</v>
      </c>
      <c r="B76" s="29" t="s">
        <v>209</v>
      </c>
      <c r="C76" s="29">
        <v>9635874120</v>
      </c>
      <c r="D76" s="30" t="s">
        <v>217</v>
      </c>
      <c r="E76" t="str">
        <f t="shared" si="10"/>
        <v>,E09,Viky Rivera,9635874120,viky@correo.com,</v>
      </c>
      <c r="F76" s="33" t="s">
        <v>302</v>
      </c>
      <c r="H76" t="str">
        <f t="shared" si="11"/>
        <v>insert into empleado(idempleado, nombre, telefono, email) values(E09','Viky Rivera','9635874120','viky@correo.com');</v>
      </c>
      <c r="I76" t="s">
        <v>392</v>
      </c>
    </row>
    <row r="77" spans="1:9">
      <c r="A77" s="29" t="s">
        <v>143</v>
      </c>
      <c r="B77" s="29" t="s">
        <v>210</v>
      </c>
      <c r="C77" s="29">
        <v>9631578758</v>
      </c>
      <c r="D77" s="30" t="s">
        <v>218</v>
      </c>
      <c r="E77" t="str">
        <f t="shared" si="10"/>
        <v>,E10,Sergio Ramos,9631578758,sergio@correo.com,</v>
      </c>
      <c r="F77" s="33" t="s">
        <v>303</v>
      </c>
      <c r="H77" t="str">
        <f t="shared" si="11"/>
        <v>insert into empleado(idempleado, nombre, telefono, email) values(E10','Sergio Ramos','9631578758','sergio@correo.com');</v>
      </c>
      <c r="I77" t="s">
        <v>393</v>
      </c>
    </row>
    <row r="79" spans="1:9">
      <c r="A79" s="42" t="s">
        <v>23</v>
      </c>
      <c r="B79" s="42"/>
      <c r="C79" s="42"/>
    </row>
    <row r="80" spans="1:9">
      <c r="A80" s="27" t="s">
        <v>24</v>
      </c>
      <c r="B80" s="27" t="s">
        <v>25</v>
      </c>
      <c r="C80" s="27" t="s">
        <v>26</v>
      </c>
      <c r="G80" t="s">
        <v>231</v>
      </c>
    </row>
    <row r="81" spans="1:9">
      <c r="A81" s="28" t="s">
        <v>83</v>
      </c>
      <c r="B81" s="28" t="s">
        <v>93</v>
      </c>
      <c r="C81" s="28" t="s">
        <v>103</v>
      </c>
      <c r="E81" t="str">
        <f>_xlfn.CONCAT($E$2,A81,$E$2,B81,$E$2,C81,$E$2)</f>
        <v>,B01,ES01,A01,</v>
      </c>
      <c r="F81" s="33" t="s">
        <v>304</v>
      </c>
      <c r="H81" t="str">
        <f>_xlfn.CONCAT($G$80,F81,$G$1)</f>
        <v>insert into bodeaeroseg(codbodega, codempresaseg, codaerolinea) values(B01','ES01','A01');</v>
      </c>
      <c r="I81" t="s">
        <v>394</v>
      </c>
    </row>
    <row r="82" spans="1:9">
      <c r="A82" s="28" t="s">
        <v>84</v>
      </c>
      <c r="B82" s="28" t="s">
        <v>94</v>
      </c>
      <c r="C82" s="28" t="s">
        <v>104</v>
      </c>
      <c r="E82" t="str">
        <f t="shared" ref="E82:E90" si="12">_xlfn.CONCAT($E$2,A82,$E$2,B82,$E$2,C82,$E$2)</f>
        <v>,B02,ES02,A02,</v>
      </c>
      <c r="F82" s="33" t="s">
        <v>305</v>
      </c>
      <c r="H82" t="str">
        <f t="shared" ref="H82:H90" si="13">_xlfn.CONCAT($G$80,F82,$G$1)</f>
        <v>insert into bodeaeroseg(codbodega, codempresaseg, codaerolinea) values(B02','ES02','A02');</v>
      </c>
      <c r="I82" t="s">
        <v>395</v>
      </c>
    </row>
    <row r="83" spans="1:9">
      <c r="A83" s="28" t="s">
        <v>85</v>
      </c>
      <c r="B83" s="28" t="s">
        <v>95</v>
      </c>
      <c r="C83" s="28" t="s">
        <v>105</v>
      </c>
      <c r="E83" t="str">
        <f t="shared" si="12"/>
        <v>,B03,ES03,A03,</v>
      </c>
      <c r="F83" s="33" t="s">
        <v>306</v>
      </c>
      <c r="H83" t="str">
        <f t="shared" si="13"/>
        <v>insert into bodeaeroseg(codbodega, codempresaseg, codaerolinea) values(B03','ES03','A03');</v>
      </c>
      <c r="I83" t="s">
        <v>396</v>
      </c>
    </row>
    <row r="84" spans="1:9">
      <c r="A84" s="28" t="s">
        <v>86</v>
      </c>
      <c r="B84" s="28" t="s">
        <v>96</v>
      </c>
      <c r="C84" s="28" t="s">
        <v>106</v>
      </c>
      <c r="E84" t="str">
        <f t="shared" si="12"/>
        <v>,B04,ES04,A04,</v>
      </c>
      <c r="F84" s="33" t="s">
        <v>307</v>
      </c>
      <c r="H84" t="str">
        <f t="shared" si="13"/>
        <v>insert into bodeaeroseg(codbodega, codempresaseg, codaerolinea) values(B04','ES04','A04');</v>
      </c>
      <c r="I84" t="s">
        <v>397</v>
      </c>
    </row>
    <row r="85" spans="1:9">
      <c r="A85" s="28" t="s">
        <v>87</v>
      </c>
      <c r="B85" s="28" t="s">
        <v>97</v>
      </c>
      <c r="C85" s="28" t="s">
        <v>104</v>
      </c>
      <c r="E85" t="str">
        <f t="shared" si="12"/>
        <v>,B05,ES05,A02,</v>
      </c>
      <c r="F85" s="33" t="s">
        <v>308</v>
      </c>
      <c r="H85" t="str">
        <f t="shared" si="13"/>
        <v>insert into bodeaeroseg(codbodega, codempresaseg, codaerolinea) values(B05','ES05','A02');</v>
      </c>
      <c r="I85" t="s">
        <v>398</v>
      </c>
    </row>
    <row r="86" spans="1:9">
      <c r="A86" s="28" t="s">
        <v>88</v>
      </c>
      <c r="B86" s="28" t="s">
        <v>93</v>
      </c>
      <c r="C86" s="28" t="s">
        <v>105</v>
      </c>
      <c r="E86" t="str">
        <f t="shared" si="12"/>
        <v>,B06,ES01,A03,</v>
      </c>
      <c r="F86" s="33" t="s">
        <v>309</v>
      </c>
      <c r="H86" t="str">
        <f t="shared" si="13"/>
        <v>insert into bodeaeroseg(codbodega, codempresaseg, codaerolinea) values(B06','ES01','A03');</v>
      </c>
      <c r="I86" t="s">
        <v>399</v>
      </c>
    </row>
    <row r="87" spans="1:9">
      <c r="A87" s="28" t="s">
        <v>89</v>
      </c>
      <c r="B87" s="28" t="s">
        <v>94</v>
      </c>
      <c r="C87" s="28" t="s">
        <v>109</v>
      </c>
      <c r="E87" t="str">
        <f t="shared" si="12"/>
        <v>,B07,ES02,A07,</v>
      </c>
      <c r="F87" s="33" t="s">
        <v>310</v>
      </c>
      <c r="H87" t="str">
        <f t="shared" si="13"/>
        <v>insert into bodeaeroseg(codbodega, codempresaseg, codaerolinea) values(B07','ES02','A07');</v>
      </c>
      <c r="I87" t="s">
        <v>400</v>
      </c>
    </row>
    <row r="88" spans="1:9">
      <c r="A88" s="28" t="s">
        <v>90</v>
      </c>
      <c r="B88" s="28" t="s">
        <v>100</v>
      </c>
      <c r="C88" s="28" t="s">
        <v>110</v>
      </c>
      <c r="E88" t="str">
        <f t="shared" si="12"/>
        <v>,B08,ES08,A08,</v>
      </c>
      <c r="F88" s="33" t="s">
        <v>311</v>
      </c>
      <c r="H88" t="str">
        <f t="shared" si="13"/>
        <v>insert into bodeaeroseg(codbodega, codempresaseg, codaerolinea) values(B08','ES08','A08');</v>
      </c>
      <c r="I88" t="s">
        <v>401</v>
      </c>
    </row>
    <row r="89" spans="1:9">
      <c r="A89" s="28" t="s">
        <v>83</v>
      </c>
      <c r="B89" s="28" t="s">
        <v>93</v>
      </c>
      <c r="C89" s="28" t="s">
        <v>104</v>
      </c>
      <c r="E89" t="str">
        <f t="shared" si="12"/>
        <v>,B01,ES01,A02,</v>
      </c>
      <c r="F89" s="33" t="s">
        <v>312</v>
      </c>
      <c r="H89" t="str">
        <f t="shared" si="13"/>
        <v>insert into bodeaeroseg(codbodega, codempresaseg, codaerolinea) values(B01','ES01','A02');</v>
      </c>
      <c r="I89" t="s">
        <v>402</v>
      </c>
    </row>
    <row r="90" spans="1:9">
      <c r="A90" s="28" t="s">
        <v>84</v>
      </c>
      <c r="B90" s="28" t="s">
        <v>94</v>
      </c>
      <c r="C90" s="28" t="s">
        <v>105</v>
      </c>
      <c r="E90" t="str">
        <f t="shared" si="12"/>
        <v>,B02,ES02,A03,</v>
      </c>
      <c r="F90" s="33" t="s">
        <v>313</v>
      </c>
      <c r="H90" t="str">
        <f t="shared" si="13"/>
        <v>insert into bodeaeroseg(codbodega, codempresaseg, codaerolinea) values(B02','ES02','A03');</v>
      </c>
      <c r="I90" t="s">
        <v>403</v>
      </c>
    </row>
    <row r="92" spans="1:9">
      <c r="A92" s="42" t="s">
        <v>28</v>
      </c>
      <c r="B92" s="42"/>
    </row>
    <row r="93" spans="1:9">
      <c r="A93" s="27" t="s">
        <v>26</v>
      </c>
      <c r="B93" s="27" t="s">
        <v>33</v>
      </c>
      <c r="G93" t="s">
        <v>230</v>
      </c>
    </row>
    <row r="94" spans="1:9">
      <c r="A94" s="28" t="s">
        <v>103</v>
      </c>
      <c r="B94" s="29" t="s">
        <v>124</v>
      </c>
      <c r="E94" t="str">
        <f t="shared" ref="E94:E103" si="14">_xlfn.CONCAT($E$2,A94,$E$2,B94,$E$2)</f>
        <v>,A01,AG01,</v>
      </c>
      <c r="F94" s="33" t="s">
        <v>314</v>
      </c>
      <c r="H94" t="str">
        <f>_xlfn.CONCAT($G$93,F94,$G$1)</f>
        <v>insert into aeroage(codaerolinea, codagencia) values(A01','AG01');</v>
      </c>
      <c r="I94" t="s">
        <v>404</v>
      </c>
    </row>
    <row r="95" spans="1:9">
      <c r="A95" s="28" t="s">
        <v>104</v>
      </c>
      <c r="B95" s="29" t="s">
        <v>125</v>
      </c>
      <c r="E95" t="str">
        <f t="shared" si="14"/>
        <v>,A02,AG02,</v>
      </c>
      <c r="F95" s="33" t="s">
        <v>315</v>
      </c>
      <c r="H95" t="str">
        <f t="shared" ref="H95:H103" si="15">_xlfn.CONCAT($G$93,F95,$G$1)</f>
        <v>insert into aeroage(codaerolinea, codagencia) values(A02','AG02');</v>
      </c>
      <c r="I95" t="s">
        <v>405</v>
      </c>
    </row>
    <row r="96" spans="1:9">
      <c r="A96" s="28" t="s">
        <v>105</v>
      </c>
      <c r="B96" s="29" t="s">
        <v>126</v>
      </c>
      <c r="E96" t="str">
        <f t="shared" si="14"/>
        <v>,A03,AG03,</v>
      </c>
      <c r="F96" s="33" t="s">
        <v>316</v>
      </c>
      <c r="H96" t="str">
        <f t="shared" si="15"/>
        <v>insert into aeroage(codaerolinea, codagencia) values(A03','AG03');</v>
      </c>
      <c r="I96" t="s">
        <v>406</v>
      </c>
    </row>
    <row r="97" spans="1:9">
      <c r="A97" s="28" t="s">
        <v>106</v>
      </c>
      <c r="B97" s="29" t="s">
        <v>127</v>
      </c>
      <c r="E97" t="str">
        <f t="shared" si="14"/>
        <v>,A04,AG04,</v>
      </c>
      <c r="F97" s="33" t="s">
        <v>317</v>
      </c>
      <c r="H97" t="str">
        <f t="shared" si="15"/>
        <v>insert into aeroage(codaerolinea, codagencia) values(A04','AG04');</v>
      </c>
      <c r="I97" t="s">
        <v>407</v>
      </c>
    </row>
    <row r="98" spans="1:9">
      <c r="A98" s="28" t="s">
        <v>107</v>
      </c>
      <c r="B98" s="29" t="s">
        <v>126</v>
      </c>
      <c r="E98" t="str">
        <f t="shared" si="14"/>
        <v>,A05,AG03,</v>
      </c>
      <c r="F98" s="33" t="s">
        <v>318</v>
      </c>
      <c r="H98" t="str">
        <f t="shared" si="15"/>
        <v>insert into aeroage(codaerolinea, codagencia) values(A05','AG03');</v>
      </c>
      <c r="I98" t="s">
        <v>408</v>
      </c>
    </row>
    <row r="99" spans="1:9">
      <c r="A99" s="28" t="s">
        <v>108</v>
      </c>
      <c r="B99" s="29" t="s">
        <v>127</v>
      </c>
      <c r="E99" t="str">
        <f t="shared" si="14"/>
        <v>,A06,AG04,</v>
      </c>
      <c r="F99" s="33" t="s">
        <v>319</v>
      </c>
      <c r="H99" t="str">
        <f t="shared" si="15"/>
        <v>insert into aeroage(codaerolinea, codagencia) values(A06','AG04');</v>
      </c>
      <c r="I99" t="s">
        <v>409</v>
      </c>
    </row>
    <row r="100" spans="1:9">
      <c r="A100" s="28" t="s">
        <v>109</v>
      </c>
      <c r="B100" s="29" t="s">
        <v>130</v>
      </c>
      <c r="E100" t="str">
        <f t="shared" si="14"/>
        <v>,A07,AG07,</v>
      </c>
      <c r="F100" s="33" t="s">
        <v>320</v>
      </c>
      <c r="H100" t="str">
        <f t="shared" si="15"/>
        <v>insert into aeroage(codaerolinea, codagencia) values(A07','AG07');</v>
      </c>
      <c r="I100" t="s">
        <v>410</v>
      </c>
    </row>
    <row r="101" spans="1:9">
      <c r="A101" s="28" t="s">
        <v>110</v>
      </c>
      <c r="B101" s="29" t="s">
        <v>131</v>
      </c>
      <c r="E101" t="str">
        <f t="shared" si="14"/>
        <v>,A08,AG08,</v>
      </c>
      <c r="F101" s="33" t="s">
        <v>321</v>
      </c>
      <c r="H101" t="str">
        <f t="shared" si="15"/>
        <v>insert into aeroage(codaerolinea, codagencia) values(A08','AG08');</v>
      </c>
      <c r="I101" t="s">
        <v>411</v>
      </c>
    </row>
    <row r="102" spans="1:9">
      <c r="A102" s="28" t="s">
        <v>103</v>
      </c>
      <c r="B102" s="29" t="s">
        <v>126</v>
      </c>
      <c r="E102" t="str">
        <f t="shared" si="14"/>
        <v>,A01,AG03,</v>
      </c>
      <c r="F102" s="33" t="s">
        <v>322</v>
      </c>
      <c r="H102" t="str">
        <f t="shared" si="15"/>
        <v>insert into aeroage(codaerolinea, codagencia) values(A01','AG03');</v>
      </c>
      <c r="I102" t="s">
        <v>412</v>
      </c>
    </row>
    <row r="103" spans="1:9">
      <c r="A103" s="28" t="s">
        <v>104</v>
      </c>
      <c r="B103" s="29" t="s">
        <v>127</v>
      </c>
      <c r="E103" t="str">
        <f t="shared" si="14"/>
        <v>,A02,AG04,</v>
      </c>
      <c r="F103" s="33" t="s">
        <v>323</v>
      </c>
      <c r="H103" t="str">
        <f t="shared" si="15"/>
        <v>insert into aeroage(codaerolinea, codagencia) values(A02','AG04');</v>
      </c>
      <c r="I103" t="s">
        <v>413</v>
      </c>
    </row>
    <row r="105" spans="1:9">
      <c r="A105" s="42" t="s">
        <v>30</v>
      </c>
      <c r="B105" s="42"/>
    </row>
    <row r="106" spans="1:9">
      <c r="A106" s="27" t="s">
        <v>33</v>
      </c>
      <c r="B106" s="27" t="s">
        <v>38</v>
      </c>
      <c r="G106" t="s">
        <v>229</v>
      </c>
    </row>
    <row r="107" spans="1:9">
      <c r="A107" s="29" t="s">
        <v>124</v>
      </c>
      <c r="B107" s="29" t="s">
        <v>134</v>
      </c>
      <c r="E107" t="str">
        <f t="shared" ref="E107:E116" si="16">_xlfn.CONCAT($E$2,A107,$E$2,B107,$E$2)</f>
        <v>,AG01,E01,</v>
      </c>
      <c r="F107" s="33" t="s">
        <v>324</v>
      </c>
      <c r="H107" t="str">
        <f>_xlfn.CONCAT($G$106,F107,$G$1)</f>
        <v>insert into agemp(codagencia, idempleado) values(AG01','E01');</v>
      </c>
      <c r="I107" t="s">
        <v>414</v>
      </c>
    </row>
    <row r="108" spans="1:9">
      <c r="A108" s="29" t="s">
        <v>125</v>
      </c>
      <c r="B108" s="29" t="s">
        <v>135</v>
      </c>
      <c r="E108" t="str">
        <f t="shared" si="16"/>
        <v>,AG02,E02,</v>
      </c>
      <c r="F108" s="33" t="s">
        <v>325</v>
      </c>
      <c r="H108" t="str">
        <f t="shared" ref="H108:H116" si="17">_xlfn.CONCAT($G$106,F108,$G$1)</f>
        <v>insert into agemp(codagencia, idempleado) values(AG02','E02');</v>
      </c>
      <c r="I108" t="s">
        <v>415</v>
      </c>
    </row>
    <row r="109" spans="1:9">
      <c r="A109" s="29" t="s">
        <v>126</v>
      </c>
      <c r="B109" s="29" t="s">
        <v>136</v>
      </c>
      <c r="E109" t="str">
        <f t="shared" si="16"/>
        <v>,AG03,E03,</v>
      </c>
      <c r="F109" s="33" t="s">
        <v>326</v>
      </c>
      <c r="H109" t="str">
        <f t="shared" si="17"/>
        <v>insert into agemp(codagencia, idempleado) values(AG03','E03');</v>
      </c>
      <c r="I109" t="s">
        <v>416</v>
      </c>
    </row>
    <row r="110" spans="1:9">
      <c r="A110" s="29" t="s">
        <v>127</v>
      </c>
      <c r="B110" s="29" t="s">
        <v>137</v>
      </c>
      <c r="E110" t="str">
        <f t="shared" si="16"/>
        <v>,AG04,E04,</v>
      </c>
      <c r="F110" s="33" t="s">
        <v>327</v>
      </c>
      <c r="H110" t="str">
        <f t="shared" si="17"/>
        <v>insert into agemp(codagencia, idempleado) values(AG04','E04');</v>
      </c>
      <c r="I110" t="s">
        <v>417</v>
      </c>
    </row>
    <row r="111" spans="1:9">
      <c r="A111" s="29" t="s">
        <v>128</v>
      </c>
      <c r="B111" s="29" t="s">
        <v>138</v>
      </c>
      <c r="E111" t="str">
        <f t="shared" si="16"/>
        <v>,AG05,E05,</v>
      </c>
      <c r="F111" s="33" t="s">
        <v>328</v>
      </c>
      <c r="H111" t="str">
        <f t="shared" si="17"/>
        <v>insert into agemp(codagencia, idempleado) values(AG05','E05');</v>
      </c>
      <c r="I111" t="s">
        <v>418</v>
      </c>
    </row>
    <row r="112" spans="1:9">
      <c r="A112" s="29" t="s">
        <v>129</v>
      </c>
      <c r="B112" s="29" t="s">
        <v>139</v>
      </c>
      <c r="E112" t="str">
        <f t="shared" si="16"/>
        <v>,AG06,E06,</v>
      </c>
      <c r="F112" s="33" t="s">
        <v>329</v>
      </c>
      <c r="H112" t="str">
        <f t="shared" si="17"/>
        <v>insert into agemp(codagencia, idempleado) values(AG06','E06');</v>
      </c>
      <c r="I112" t="s">
        <v>419</v>
      </c>
    </row>
    <row r="113" spans="1:9">
      <c r="A113" s="29" t="s">
        <v>130</v>
      </c>
      <c r="B113" s="29" t="s">
        <v>140</v>
      </c>
      <c r="E113" t="str">
        <f t="shared" si="16"/>
        <v>,AG07,E07,</v>
      </c>
      <c r="F113" s="33" t="s">
        <v>330</v>
      </c>
      <c r="H113" t="str">
        <f t="shared" si="17"/>
        <v>insert into agemp(codagencia, idempleado) values(AG07','E07');</v>
      </c>
      <c r="I113" t="s">
        <v>420</v>
      </c>
    </row>
    <row r="114" spans="1:9">
      <c r="A114" s="29" t="s">
        <v>131</v>
      </c>
      <c r="B114" s="29" t="s">
        <v>141</v>
      </c>
      <c r="E114" t="str">
        <f t="shared" si="16"/>
        <v>,AG08,E08,</v>
      </c>
      <c r="F114" s="33" t="s">
        <v>331</v>
      </c>
      <c r="H114" t="str">
        <f t="shared" si="17"/>
        <v>insert into agemp(codagencia, idempleado) values(AG08','E08');</v>
      </c>
      <c r="I114" t="s">
        <v>421</v>
      </c>
    </row>
    <row r="115" spans="1:9">
      <c r="A115" s="29" t="s">
        <v>124</v>
      </c>
      <c r="B115" s="29" t="s">
        <v>137</v>
      </c>
      <c r="E115" t="str">
        <f t="shared" si="16"/>
        <v>,AG01,E04,</v>
      </c>
      <c r="F115" s="33" t="s">
        <v>332</v>
      </c>
      <c r="H115" t="str">
        <f t="shared" si="17"/>
        <v>insert into agemp(codagencia, idempleado) values(AG01','E04');</v>
      </c>
      <c r="I115" t="s">
        <v>422</v>
      </c>
    </row>
    <row r="116" spans="1:9">
      <c r="A116" s="29" t="s">
        <v>125</v>
      </c>
      <c r="B116" s="29" t="s">
        <v>138</v>
      </c>
      <c r="E116" t="str">
        <f t="shared" si="16"/>
        <v>,AG02,E05,</v>
      </c>
      <c r="F116" s="33" t="s">
        <v>333</v>
      </c>
      <c r="H116" t="str">
        <f t="shared" si="17"/>
        <v>insert into agemp(codagencia, idempleado) values(AG02','E05');</v>
      </c>
      <c r="I116" t="s">
        <v>423</v>
      </c>
    </row>
  </sheetData>
  <mergeCells count="9">
    <mergeCell ref="A66:D66"/>
    <mergeCell ref="A79:C79"/>
    <mergeCell ref="A92:B92"/>
    <mergeCell ref="A105:B105"/>
    <mergeCell ref="A1:D1"/>
    <mergeCell ref="A14:B14"/>
    <mergeCell ref="A27:B27"/>
    <mergeCell ref="A40:D40"/>
    <mergeCell ref="A53:C53"/>
  </mergeCells>
  <phoneticPr fontId="6" type="noConversion"/>
  <hyperlinks>
    <hyperlink ref="D3" r:id="rId1" xr:uid="{19B70520-76EC-4154-AA84-C8F2BAA26714}"/>
    <hyperlink ref="D4:D11" r:id="rId2" display="aerosan@correo.com" xr:uid="{DC360EB6-D304-4EBC-B15D-EB4E5EEC6F7A}"/>
    <hyperlink ref="D4" r:id="rId3" xr:uid="{B3CE7A63-A086-45B0-8822-0D19677F0788}"/>
    <hyperlink ref="D5" r:id="rId4" xr:uid="{3CF6B9EF-A032-481F-9F60-9E96761CF875}"/>
    <hyperlink ref="D6" r:id="rId5" xr:uid="{DA291366-09C2-4269-AEB5-D9D47B2D6825}"/>
    <hyperlink ref="D7" r:id="rId6" xr:uid="{D6D4CF25-4E0F-4A70-8A56-0FE3E9ABF598}"/>
    <hyperlink ref="D8" r:id="rId7" xr:uid="{5787DD6C-73EC-4139-B54D-A9F7EED14E1C}"/>
    <hyperlink ref="D9" r:id="rId8" xr:uid="{DEAA9257-5CB2-4FB5-81AC-0321391537B9}"/>
    <hyperlink ref="D10" r:id="rId9" xr:uid="{7D3246BD-4901-4E10-B578-B26E15B65059}"/>
    <hyperlink ref="D11" r:id="rId10" xr:uid="{66EB5622-D297-4DF8-9E05-0B360CA04DAF}"/>
    <hyperlink ref="D12" r:id="rId11" xr:uid="{F8EBD0A0-351E-4F73-9E1C-36547832AEA7}"/>
    <hyperlink ref="D68" r:id="rId12" xr:uid="{43286CC3-FF69-4D96-886A-28CC9D3DA4EA}"/>
    <hyperlink ref="D69:D77" r:id="rId13" display="juan@correo.com" xr:uid="{BC0C4263-10D2-4878-96C8-A8CB2523B987}"/>
    <hyperlink ref="D69" r:id="rId14" xr:uid="{F1000196-422A-4F36-B141-D864B46B90CA}"/>
    <hyperlink ref="D70" r:id="rId15" xr:uid="{91626208-D23E-4087-A6A7-52E135B51E3B}"/>
    <hyperlink ref="D71" r:id="rId16" xr:uid="{EE49A79A-7E7B-491F-96B1-96E9F291994B}"/>
    <hyperlink ref="D72" r:id="rId17" xr:uid="{F4CAC970-BE5E-4589-ACD8-D4C376CE0AFB}"/>
    <hyperlink ref="D73" r:id="rId18" xr:uid="{39C7817C-071A-45BC-8B75-D8E7EA15F2CD}"/>
    <hyperlink ref="D74" r:id="rId19" xr:uid="{95F3780E-2B5F-48EE-B64F-78FF31064837}"/>
    <hyperlink ref="D75" r:id="rId20" xr:uid="{14D619E7-C07D-416C-86FD-841484ECC965}"/>
    <hyperlink ref="D76" r:id="rId21" xr:uid="{FB1668DE-6320-4D73-ACED-A67948553B81}"/>
    <hyperlink ref="D77" r:id="rId22" xr:uid="{9E1E7448-C549-4FA8-8502-6D14712514C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Modelo Entidad Relacion (MER)</vt:lpstr>
      <vt:lpstr>Diagrama Relacional</vt:lpstr>
      <vt:lpstr>Diccionario de Datos</vt:lpstr>
      <vt:lpstr>Información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Profesores Ciencias Basicias e Ingenieria 02</dc:creator>
  <cp:lastModifiedBy>juan david pastrana coronado</cp:lastModifiedBy>
  <dcterms:created xsi:type="dcterms:W3CDTF">2015-09-19T15:16:53Z</dcterms:created>
  <dcterms:modified xsi:type="dcterms:W3CDTF">2024-11-08T18:35:44Z</dcterms:modified>
</cp:coreProperties>
</file>